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1 - FY26\RFB 26CN0005140 Solid waste collection in Hillsborough-Hernando counties\SOLICITATION\WORKING DOCS\"/>
    </mc:Choice>
  </mc:AlternateContent>
  <xr:revisionPtr revIDLastSave="0" documentId="13_ncr:1_{F8153F21-BD73-4AFF-BD79-798EA1D1A4C9}" xr6:coauthVersionLast="47" xr6:coauthVersionMax="47" xr10:uidLastSave="{00000000-0000-0000-0000-000000000000}"/>
  <bookViews>
    <workbookView xWindow="-120" yWindow="-120" windowWidth="38640" windowHeight="21120" xr2:uid="{335C3919-ED0F-4820-AF0F-A7E294E4CBFD}"/>
  </bookViews>
  <sheets>
    <sheet name="Cost Tabulation Check Shee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6" i="4" l="1"/>
  <c r="G57" i="4"/>
  <c r="G58" i="4"/>
  <c r="G59" i="4"/>
  <c r="G60" i="4"/>
  <c r="G61" i="4"/>
  <c r="G62" i="4"/>
  <c r="G63" i="4"/>
  <c r="G64" i="4"/>
  <c r="G48" i="4"/>
  <c r="G46" i="4"/>
  <c r="G45" i="4"/>
  <c r="G36" i="4"/>
  <c r="G35" i="4"/>
  <c r="G34" i="4"/>
  <c r="G33" i="4"/>
  <c r="G9" i="4"/>
  <c r="G10" i="4"/>
  <c r="G11" i="4"/>
  <c r="G12" i="4"/>
  <c r="G13" i="4"/>
  <c r="G14" i="4"/>
  <c r="G15" i="4"/>
  <c r="G16" i="4"/>
  <c r="G17" i="4"/>
  <c r="G44" i="4" l="1"/>
  <c r="G31" i="4"/>
  <c r="G32" i="4"/>
  <c r="G43" i="4" l="1"/>
  <c r="G54" i="4"/>
  <c r="G55" i="4"/>
  <c r="G56" i="4"/>
  <c r="G53" i="4"/>
  <c r="G42" i="4"/>
  <c r="G23" i="4"/>
  <c r="G24" i="4"/>
  <c r="G25" i="4"/>
  <c r="G26" i="4"/>
  <c r="G27" i="4"/>
  <c r="G28" i="4"/>
  <c r="G29" i="4"/>
  <c r="G30" i="4"/>
  <c r="G37" i="4"/>
  <c r="G22" i="4"/>
  <c r="G8" i="4"/>
  <c r="G7" i="4"/>
  <c r="G50" i="4" l="1"/>
  <c r="G19" i="4"/>
  <c r="G39" i="4"/>
  <c r="G68" i="4"/>
  <c r="G71" i="4" l="1"/>
</calcChain>
</file>

<file path=xl/sharedStrings.xml><?xml version="1.0" encoding="utf-8"?>
<sst xmlns="http://schemas.openxmlformats.org/spreadsheetml/2006/main" count="128" uniqueCount="54">
  <si>
    <t>Total</t>
  </si>
  <si>
    <t>Location</t>
  </si>
  <si>
    <t>Months</t>
  </si>
  <si>
    <t>N/A</t>
  </si>
  <si>
    <t>Brooksville Service Office</t>
  </si>
  <si>
    <t>Tampa Service Office</t>
  </si>
  <si>
    <t>Lake Hancock Field Office</t>
  </si>
  <si>
    <t>Service</t>
  </si>
  <si>
    <t>Initial Drop Off Fee
6-8 Cubic Yard Dumpster</t>
  </si>
  <si>
    <t>Initial Drop Off Fee
20 Cubic Yard Dumpster</t>
  </si>
  <si>
    <t>All Locations</t>
  </si>
  <si>
    <t>Administrative Fee</t>
  </si>
  <si>
    <t xml:space="preserve">Weekly Collection
6 Cubic Yard Dumpster
Solid Waste </t>
  </si>
  <si>
    <t>Weekly Collection
8 Cubic Yard
Front End Loader
Recycling Container</t>
  </si>
  <si>
    <t>Weekly Collection
8 Cubic Yard Dumpster
Solid Waste</t>
  </si>
  <si>
    <t>Weekly Collection
6 Cubic Yard Dumpster
Solid Waste</t>
  </si>
  <si>
    <t>Weekly Collection
6 Cubic Yard
Front End Loader
Recycling Container</t>
  </si>
  <si>
    <t>Rental Fee
6-8 Cubic Yard Dumpster</t>
  </si>
  <si>
    <t>Rental Fee
20 Cubic Yard Dumpster</t>
  </si>
  <si>
    <t>Flat Rate to Drop Off
4 to 8 Cubic Yard Dumpster</t>
  </si>
  <si>
    <t>Flat Rate to Pull and Return
4 to 8 Cubic Yard Dumpster</t>
  </si>
  <si>
    <t>Flat Rate to Drop Off
20 Cubic Yard Dumpster</t>
  </si>
  <si>
    <t>Flat Rate to Pull and Return
20 Cubic Yard Dumpster</t>
  </si>
  <si>
    <t>Line Item</t>
  </si>
  <si>
    <t>Temporary As-Needed Services and Fees</t>
  </si>
  <si>
    <t>Pull and Return 
As-Needed Upon Request
20 Cubic Yard Dumpster
Construction/Yard Waste</t>
  </si>
  <si>
    <t>Pull and Return
As-Needed Upon Request
20 Cubic Yard Dumpster
Construction/Yard Waste</t>
  </si>
  <si>
    <t>Unit Price</t>
  </si>
  <si>
    <t>Estimated Quantity</t>
  </si>
  <si>
    <t xml:space="preserve">Subtotal: </t>
  </si>
  <si>
    <t>Time Period</t>
  </si>
  <si>
    <t>1 Time</t>
  </si>
  <si>
    <t>Per
Year</t>
  </si>
  <si>
    <t>Per
Month</t>
  </si>
  <si>
    <t>Years</t>
  </si>
  <si>
    <t>Weekly Collection
6-8 Cubic Yard Dumpster Solid Waste</t>
  </si>
  <si>
    <t>Initial Drop Off Fee for Recurring Services</t>
  </si>
  <si>
    <t>Recurring Services
and Fees</t>
  </si>
  <si>
    <t>Other locations to be determined by the District within Hernando County</t>
  </si>
  <si>
    <t>Other locations to be determined by the District within Hillsborough County</t>
  </si>
  <si>
    <t>Other locations to be determined by the District within Polk County</t>
  </si>
  <si>
    <t>Per Ton
As-Needed Upon Request
20 Cubic Yard Dumpster</t>
  </si>
  <si>
    <t>As-Need Services
and Fees for Recurring Services</t>
  </si>
  <si>
    <t>%
Mark-Up</t>
  </si>
  <si>
    <t>Tons</t>
  </si>
  <si>
    <t>Hernando County</t>
  </si>
  <si>
    <t>Hillsborough County</t>
  </si>
  <si>
    <t>Polk County</t>
  </si>
  <si>
    <t>Other locations to be determined by the District within Hernando, Hillsborough, and Polk Counties</t>
  </si>
  <si>
    <t>Total:</t>
  </si>
  <si>
    <t>Figure 1 - RFB 26-5140 Sample Evaluation Formula Excel Spreadsheet</t>
  </si>
  <si>
    <t>Extended Price
(Quantity x Months x
Unit Price)</t>
  </si>
  <si>
    <t>Extended Price
(Quantity x 1 Time x
Unit Price)</t>
  </si>
  <si>
    <t>Extended Price
(Quantity x Mark-Up
Unit Price)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</si>
</sst>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5" xfId="0" applyFill="1" applyBorder="1" applyAlignment="1">
      <alignment wrapText="1"/>
    </xf>
    <xf numFmtId="0" fontId="0" fillId="0" borderId="0" xfId="0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0" fillId="2" borderId="3" xfId="0" applyFill="1" applyBorder="1"/>
    <xf numFmtId="44" fontId="0" fillId="2" borderId="0" xfId="1" applyFont="1" applyFill="1" applyBorder="1"/>
    <xf numFmtId="44" fontId="0" fillId="2" borderId="0" xfId="1" applyFont="1" applyFill="1" applyBorder="1" applyAlignment="1">
      <alignment vertical="center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0" fillId="2" borderId="19" xfId="0" applyFill="1" applyBorder="1"/>
    <xf numFmtId="0" fontId="0" fillId="2" borderId="26" xfId="0" applyFill="1" applyBorder="1" applyAlignment="1">
      <alignment horizontal="center" vertical="center" wrapText="1"/>
    </xf>
    <xf numFmtId="0" fontId="0" fillId="2" borderId="21" xfId="0" applyFill="1" applyBorder="1"/>
    <xf numFmtId="0" fontId="0" fillId="2" borderId="26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27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44" fontId="0" fillId="0" borderId="38" xfId="1" applyFont="1" applyBorder="1"/>
    <xf numFmtId="44" fontId="0" fillId="0" borderId="38" xfId="1" applyFont="1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44" fontId="0" fillId="0" borderId="44" xfId="1" applyFont="1" applyBorder="1" applyAlignment="1">
      <alignment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vertical="center" wrapText="1"/>
    </xf>
    <xf numFmtId="44" fontId="0" fillId="0" borderId="48" xfId="1" applyFont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6" xfId="0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44" fontId="0" fillId="0" borderId="32" xfId="1" applyFont="1" applyBorder="1"/>
    <xf numFmtId="0" fontId="2" fillId="0" borderId="52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wrapText="1"/>
    </xf>
    <xf numFmtId="0" fontId="2" fillId="2" borderId="28" xfId="0" applyFont="1" applyFill="1" applyBorder="1" applyAlignment="1">
      <alignment vertical="center" wrapText="1"/>
    </xf>
    <xf numFmtId="0" fontId="2" fillId="0" borderId="53" xfId="0" applyFont="1" applyBorder="1" applyAlignment="1">
      <alignment horizont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44" fontId="0" fillId="0" borderId="57" xfId="1" applyFont="1" applyBorder="1" applyAlignment="1">
      <alignment vertical="center"/>
    </xf>
    <xf numFmtId="0" fontId="4" fillId="0" borderId="27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59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44" fontId="0" fillId="0" borderId="33" xfId="1" applyFont="1" applyBorder="1" applyAlignment="1">
      <alignment vertical="center"/>
    </xf>
    <xf numFmtId="44" fontId="0" fillId="0" borderId="39" xfId="1" applyFont="1" applyBorder="1" applyAlignment="1">
      <alignment vertical="center"/>
    </xf>
    <xf numFmtId="44" fontId="0" fillId="0" borderId="10" xfId="1" applyFont="1" applyBorder="1" applyAlignment="1">
      <alignment vertical="center"/>
    </xf>
    <xf numFmtId="44" fontId="0" fillId="0" borderId="9" xfId="1" applyFont="1" applyBorder="1" applyAlignment="1">
      <alignment vertical="center"/>
    </xf>
    <xf numFmtId="44" fontId="0" fillId="2" borderId="9" xfId="1" applyFont="1" applyFill="1" applyBorder="1" applyAlignment="1">
      <alignment vertical="center"/>
    </xf>
    <xf numFmtId="44" fontId="0" fillId="0" borderId="45" xfId="1" applyFont="1" applyBorder="1" applyAlignment="1">
      <alignment vertical="center"/>
    </xf>
    <xf numFmtId="44" fontId="0" fillId="0" borderId="58" xfId="1" applyFont="1" applyBorder="1" applyAlignment="1">
      <alignment vertical="center"/>
    </xf>
    <xf numFmtId="44" fontId="0" fillId="0" borderId="49" xfId="1" applyFont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44" fontId="0" fillId="0" borderId="13" xfId="1" applyFont="1" applyBorder="1" applyAlignment="1">
      <alignment vertical="center"/>
    </xf>
    <xf numFmtId="0" fontId="0" fillId="0" borderId="11" xfId="0" applyBorder="1" applyAlignment="1">
      <alignment vertical="center"/>
    </xf>
    <xf numFmtId="44" fontId="2" fillId="0" borderId="13" xfId="1" applyFont="1" applyBorder="1" applyAlignment="1">
      <alignment vertical="center"/>
    </xf>
    <xf numFmtId="0" fontId="2" fillId="0" borderId="60" xfId="0" applyFont="1" applyBorder="1" applyAlignment="1">
      <alignment horizontal="center" vertical="center" wrapText="1"/>
    </xf>
    <xf numFmtId="44" fontId="0" fillId="0" borderId="0" xfId="1" applyFont="1"/>
    <xf numFmtId="44" fontId="2" fillId="0" borderId="2" xfId="1" applyFont="1" applyBorder="1" applyAlignment="1">
      <alignment horizontal="center" wrapText="1"/>
    </xf>
    <xf numFmtId="44" fontId="0" fillId="2" borderId="4" xfId="1" applyFont="1" applyFill="1" applyBorder="1"/>
    <xf numFmtId="44" fontId="0" fillId="2" borderId="12" xfId="1" applyFont="1" applyFill="1" applyBorder="1"/>
    <xf numFmtId="44" fontId="0" fillId="0" borderId="21" xfId="1" applyFont="1" applyBorder="1" applyAlignment="1">
      <alignment horizontal="right" vertical="center"/>
    </xf>
    <xf numFmtId="44" fontId="0" fillId="2" borderId="0" xfId="1" applyFont="1" applyFill="1" applyAlignment="1">
      <alignment vertical="center"/>
    </xf>
    <xf numFmtId="44" fontId="0" fillId="2" borderId="2" xfId="1" applyFont="1" applyFill="1" applyBorder="1"/>
    <xf numFmtId="9" fontId="0" fillId="0" borderId="24" xfId="2" applyFont="1" applyBorder="1" applyAlignment="1">
      <alignment horizontal="center" vertical="center"/>
    </xf>
    <xf numFmtId="0" fontId="4" fillId="0" borderId="42" xfId="0" applyFont="1" applyBorder="1" applyAlignment="1">
      <alignment vertical="center" wrapText="1"/>
    </xf>
    <xf numFmtId="0" fontId="2" fillId="0" borderId="12" xfId="1" applyNumberFormat="1" applyFont="1" applyBorder="1" applyAlignment="1">
      <alignment horizontal="right" vertical="center" indent="1"/>
    </xf>
    <xf numFmtId="0" fontId="2" fillId="2" borderId="23" xfId="0" applyFont="1" applyFill="1" applyBorder="1" applyAlignment="1">
      <alignment vertical="center"/>
    </xf>
    <xf numFmtId="0" fontId="2" fillId="2" borderId="23" xfId="0" applyFont="1" applyFill="1" applyBorder="1"/>
    <xf numFmtId="0" fontId="2" fillId="2" borderId="28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44" fontId="0" fillId="3" borderId="12" xfId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BD554-2967-4590-AB49-E07B8DDFA458}">
  <dimension ref="A2:G72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4" sqref="A4"/>
      <selection pane="bottomRight" activeCell="B2" sqref="B2:G2"/>
    </sheetView>
  </sheetViews>
  <sheetFormatPr defaultRowHeight="14.25" x14ac:dyDescent="0.2"/>
  <cols>
    <col min="1" max="1" width="5.5" style="14" customWidth="1"/>
    <col min="2" max="2" width="25.875" customWidth="1"/>
    <col min="3" max="3" width="24.5" customWidth="1"/>
    <col min="4" max="4" width="10.125" style="4" customWidth="1"/>
    <col min="5" max="5" width="8.625" customWidth="1"/>
    <col min="6" max="6" width="15.625" style="88" customWidth="1"/>
    <col min="7" max="7" width="19.625" style="4" customWidth="1"/>
  </cols>
  <sheetData>
    <row r="2" spans="1:7" ht="18" x14ac:dyDescent="0.2">
      <c r="B2" s="103" t="s">
        <v>50</v>
      </c>
      <c r="C2" s="103"/>
      <c r="D2" s="103"/>
      <c r="E2" s="103"/>
      <c r="F2" s="103"/>
      <c r="G2" s="103"/>
    </row>
    <row r="3" spans="1:7" ht="15" thickBot="1" x14ac:dyDescent="0.25"/>
    <row r="4" spans="1:7" ht="16.5" thickTop="1" thickBot="1" x14ac:dyDescent="0.25">
      <c r="E4" s="4"/>
      <c r="F4" s="104"/>
      <c r="G4" s="105"/>
    </row>
    <row r="5" spans="1:7" s="1" customFormat="1" ht="31.5" thickTop="1" thickBot="1" x14ac:dyDescent="0.3">
      <c r="A5" s="11" t="s">
        <v>23</v>
      </c>
      <c r="B5" s="12" t="s">
        <v>1</v>
      </c>
      <c r="C5" s="13" t="s">
        <v>7</v>
      </c>
      <c r="D5" s="18" t="s">
        <v>28</v>
      </c>
      <c r="E5" s="19" t="s">
        <v>30</v>
      </c>
      <c r="F5" s="89" t="s">
        <v>27</v>
      </c>
      <c r="G5" s="10" t="s">
        <v>0</v>
      </c>
    </row>
    <row r="6" spans="1:7" ht="45.75" thickBot="1" x14ac:dyDescent="0.3">
      <c r="A6" s="17"/>
      <c r="B6" s="59" t="s">
        <v>36</v>
      </c>
      <c r="C6" s="60"/>
      <c r="D6" s="61"/>
      <c r="E6" s="62" t="s">
        <v>31</v>
      </c>
      <c r="F6" s="91"/>
      <c r="G6" s="74" t="s">
        <v>52</v>
      </c>
    </row>
    <row r="7" spans="1:7" ht="29.25" thickTop="1" x14ac:dyDescent="0.2">
      <c r="A7" s="54">
        <v>1</v>
      </c>
      <c r="B7" s="55" t="s">
        <v>4</v>
      </c>
      <c r="C7" s="56" t="s">
        <v>8</v>
      </c>
      <c r="D7" s="54">
        <v>5</v>
      </c>
      <c r="E7" s="57">
        <v>1</v>
      </c>
      <c r="F7" s="58"/>
      <c r="G7" s="75">
        <f>$D7*$E7*F7</f>
        <v>0</v>
      </c>
    </row>
    <row r="8" spans="1:7" ht="28.5" x14ac:dyDescent="0.2">
      <c r="A8" s="52">
        <v>2</v>
      </c>
      <c r="B8" s="53" t="s">
        <v>5</v>
      </c>
      <c r="C8" s="30" t="s">
        <v>8</v>
      </c>
      <c r="D8" s="52">
        <v>3</v>
      </c>
      <c r="E8" s="32">
        <v>1</v>
      </c>
      <c r="F8" s="33"/>
      <c r="G8" s="76">
        <f t="shared" ref="G8:G17" si="0">$D8*$E8*F8</f>
        <v>0</v>
      </c>
    </row>
    <row r="9" spans="1:7" ht="28.5" x14ac:dyDescent="0.2">
      <c r="A9" s="52">
        <v>4</v>
      </c>
      <c r="B9" s="53" t="s">
        <v>6</v>
      </c>
      <c r="C9" s="30" t="s">
        <v>8</v>
      </c>
      <c r="D9" s="52">
        <v>1</v>
      </c>
      <c r="E9" s="32">
        <v>1</v>
      </c>
      <c r="F9" s="33"/>
      <c r="G9" s="76">
        <f t="shared" si="0"/>
        <v>0</v>
      </c>
    </row>
    <row r="10" spans="1:7" ht="28.5" x14ac:dyDescent="0.2">
      <c r="A10" s="52">
        <v>5</v>
      </c>
      <c r="B10" s="53" t="s">
        <v>5</v>
      </c>
      <c r="C10" s="30" t="s">
        <v>9</v>
      </c>
      <c r="D10" s="52">
        <v>1</v>
      </c>
      <c r="E10" s="32">
        <v>1</v>
      </c>
      <c r="F10" s="33"/>
      <c r="G10" s="76">
        <f t="shared" si="0"/>
        <v>0</v>
      </c>
    </row>
    <row r="11" spans="1:7" ht="28.5" x14ac:dyDescent="0.2">
      <c r="A11" s="52">
        <v>6</v>
      </c>
      <c r="B11" s="53" t="s">
        <v>4</v>
      </c>
      <c r="C11" s="30" t="s">
        <v>9</v>
      </c>
      <c r="D11" s="52">
        <v>2</v>
      </c>
      <c r="E11" s="32">
        <v>1</v>
      </c>
      <c r="F11" s="33"/>
      <c r="G11" s="76">
        <f t="shared" si="0"/>
        <v>0</v>
      </c>
    </row>
    <row r="12" spans="1:7" ht="38.25" x14ac:dyDescent="0.2">
      <c r="A12" s="52">
        <v>7</v>
      </c>
      <c r="B12" s="53" t="s">
        <v>38</v>
      </c>
      <c r="C12" s="30" t="s">
        <v>8</v>
      </c>
      <c r="D12" s="52">
        <v>1</v>
      </c>
      <c r="E12" s="32">
        <v>1</v>
      </c>
      <c r="F12" s="33"/>
      <c r="G12" s="76">
        <f t="shared" si="0"/>
        <v>0</v>
      </c>
    </row>
    <row r="13" spans="1:7" ht="38.25" x14ac:dyDescent="0.2">
      <c r="A13" s="52">
        <v>8</v>
      </c>
      <c r="B13" s="53" t="s">
        <v>38</v>
      </c>
      <c r="C13" s="30" t="s">
        <v>9</v>
      </c>
      <c r="D13" s="52">
        <v>1</v>
      </c>
      <c r="E13" s="32">
        <v>1</v>
      </c>
      <c r="F13" s="33"/>
      <c r="G13" s="76">
        <f t="shared" si="0"/>
        <v>0</v>
      </c>
    </row>
    <row r="14" spans="1:7" ht="38.25" x14ac:dyDescent="0.2">
      <c r="A14" s="52">
        <v>9</v>
      </c>
      <c r="B14" s="53" t="s">
        <v>39</v>
      </c>
      <c r="C14" s="30" t="s">
        <v>8</v>
      </c>
      <c r="D14" s="52">
        <v>1</v>
      </c>
      <c r="E14" s="32">
        <v>1</v>
      </c>
      <c r="F14" s="33"/>
      <c r="G14" s="76">
        <f t="shared" si="0"/>
        <v>0</v>
      </c>
    </row>
    <row r="15" spans="1:7" ht="38.25" x14ac:dyDescent="0.2">
      <c r="A15" s="52">
        <v>10</v>
      </c>
      <c r="B15" s="53" t="s">
        <v>39</v>
      </c>
      <c r="C15" s="30" t="s">
        <v>9</v>
      </c>
      <c r="D15" s="52">
        <v>1</v>
      </c>
      <c r="E15" s="32">
        <v>1</v>
      </c>
      <c r="F15" s="33"/>
      <c r="G15" s="76">
        <f t="shared" si="0"/>
        <v>0</v>
      </c>
    </row>
    <row r="16" spans="1:7" ht="28.5" x14ac:dyDescent="0.2">
      <c r="A16" s="52">
        <v>13</v>
      </c>
      <c r="B16" s="53" t="s">
        <v>40</v>
      </c>
      <c r="C16" s="30" t="s">
        <v>8</v>
      </c>
      <c r="D16" s="52">
        <v>1</v>
      </c>
      <c r="E16" s="32">
        <v>1</v>
      </c>
      <c r="F16" s="33"/>
      <c r="G16" s="76">
        <f t="shared" si="0"/>
        <v>0</v>
      </c>
    </row>
    <row r="17" spans="1:7" ht="29.25" thickBot="1" x14ac:dyDescent="0.25">
      <c r="A17" s="50">
        <v>14</v>
      </c>
      <c r="B17" s="51" t="s">
        <v>40</v>
      </c>
      <c r="C17" s="30" t="s">
        <v>9</v>
      </c>
      <c r="D17" s="50">
        <v>1</v>
      </c>
      <c r="E17" s="32">
        <v>1</v>
      </c>
      <c r="F17" s="33"/>
      <c r="G17" s="76">
        <f t="shared" si="0"/>
        <v>0</v>
      </c>
    </row>
    <row r="18" spans="1:7" ht="15" thickBot="1" x14ac:dyDescent="0.25">
      <c r="A18" s="16"/>
      <c r="B18" s="5"/>
      <c r="C18" s="5"/>
      <c r="D18" s="21"/>
      <c r="E18" s="22"/>
      <c r="F18" s="8"/>
      <c r="G18" s="77"/>
    </row>
    <row r="19" spans="1:7" ht="15" thickTop="1" x14ac:dyDescent="0.2">
      <c r="A19" s="16"/>
      <c r="B19" s="5"/>
      <c r="C19" s="5"/>
      <c r="D19" s="21"/>
      <c r="E19" s="2"/>
      <c r="F19" s="92" t="s">
        <v>29</v>
      </c>
      <c r="G19" s="78">
        <f>SUM(G7:G17)</f>
        <v>0</v>
      </c>
    </row>
    <row r="20" spans="1:7" ht="15" thickBot="1" x14ac:dyDescent="0.25">
      <c r="A20" s="16"/>
      <c r="B20" s="5"/>
      <c r="C20" s="5"/>
      <c r="D20" s="21"/>
      <c r="E20" s="22"/>
      <c r="F20" s="9"/>
      <c r="G20" s="79"/>
    </row>
    <row r="21" spans="1:7" ht="45.75" thickBot="1" x14ac:dyDescent="0.3">
      <c r="A21" s="16"/>
      <c r="B21" s="27" t="s">
        <v>37</v>
      </c>
      <c r="C21" s="5"/>
      <c r="D21" s="42" t="s">
        <v>33</v>
      </c>
      <c r="E21" s="28" t="s">
        <v>2</v>
      </c>
      <c r="F21" s="93"/>
      <c r="G21" s="83" t="s">
        <v>51</v>
      </c>
    </row>
    <row r="22" spans="1:7" ht="43.5" thickTop="1" x14ac:dyDescent="0.2">
      <c r="A22" s="35">
        <v>1</v>
      </c>
      <c r="B22" s="36" t="s">
        <v>4</v>
      </c>
      <c r="C22" s="36" t="s">
        <v>12</v>
      </c>
      <c r="D22" s="37">
        <v>4</v>
      </c>
      <c r="E22" s="38">
        <v>12</v>
      </c>
      <c r="F22" s="45">
        <v>0</v>
      </c>
      <c r="G22" s="80">
        <f>$D22*$E22*F22</f>
        <v>0</v>
      </c>
    </row>
    <row r="23" spans="1:7" ht="57" x14ac:dyDescent="0.2">
      <c r="A23" s="29">
        <v>2</v>
      </c>
      <c r="B23" s="30" t="s">
        <v>4</v>
      </c>
      <c r="C23" s="30" t="s">
        <v>13</v>
      </c>
      <c r="D23" s="31">
        <v>1</v>
      </c>
      <c r="E23" s="32">
        <v>12</v>
      </c>
      <c r="F23" s="34">
        <v>0</v>
      </c>
      <c r="G23" s="76">
        <f t="shared" ref="G23:G37" si="1">$D23*$E23*F23</f>
        <v>0</v>
      </c>
    </row>
    <row r="24" spans="1:7" ht="42.75" x14ac:dyDescent="0.2">
      <c r="A24" s="29">
        <v>3</v>
      </c>
      <c r="B24" s="30" t="s">
        <v>5</v>
      </c>
      <c r="C24" s="30" t="s">
        <v>15</v>
      </c>
      <c r="D24" s="31">
        <v>1</v>
      </c>
      <c r="E24" s="32">
        <v>12</v>
      </c>
      <c r="F24" s="34">
        <v>0</v>
      </c>
      <c r="G24" s="76">
        <f t="shared" si="1"/>
        <v>0</v>
      </c>
    </row>
    <row r="25" spans="1:7" ht="42.75" x14ac:dyDescent="0.2">
      <c r="A25" s="29">
        <v>4</v>
      </c>
      <c r="B25" s="30" t="s">
        <v>5</v>
      </c>
      <c r="C25" s="30" t="s">
        <v>14</v>
      </c>
      <c r="D25" s="31">
        <v>1</v>
      </c>
      <c r="E25" s="32">
        <v>12</v>
      </c>
      <c r="F25" s="34">
        <v>0</v>
      </c>
      <c r="G25" s="76">
        <f t="shared" si="1"/>
        <v>0</v>
      </c>
    </row>
    <row r="26" spans="1:7" ht="57" x14ac:dyDescent="0.2">
      <c r="A26" s="29">
        <v>5</v>
      </c>
      <c r="B26" s="30" t="s">
        <v>5</v>
      </c>
      <c r="C26" s="30" t="s">
        <v>16</v>
      </c>
      <c r="D26" s="31">
        <v>1</v>
      </c>
      <c r="E26" s="32">
        <v>12</v>
      </c>
      <c r="F26" s="34">
        <v>0</v>
      </c>
      <c r="G26" s="76">
        <f t="shared" si="1"/>
        <v>0</v>
      </c>
    </row>
    <row r="27" spans="1:7" ht="42.75" x14ac:dyDescent="0.2">
      <c r="A27" s="29">
        <v>7</v>
      </c>
      <c r="B27" s="30" t="s">
        <v>6</v>
      </c>
      <c r="C27" s="30" t="s">
        <v>15</v>
      </c>
      <c r="D27" s="31">
        <v>1</v>
      </c>
      <c r="E27" s="32">
        <v>12</v>
      </c>
      <c r="F27" s="34">
        <v>0</v>
      </c>
      <c r="G27" s="76">
        <f t="shared" si="1"/>
        <v>0</v>
      </c>
    </row>
    <row r="28" spans="1:7" ht="28.5" x14ac:dyDescent="0.2">
      <c r="A28" s="29">
        <v>8</v>
      </c>
      <c r="B28" s="30" t="s">
        <v>10</v>
      </c>
      <c r="C28" s="30" t="s">
        <v>17</v>
      </c>
      <c r="D28" s="31">
        <v>10</v>
      </c>
      <c r="E28" s="32">
        <v>12</v>
      </c>
      <c r="F28" s="34">
        <v>0</v>
      </c>
      <c r="G28" s="76">
        <f t="shared" si="1"/>
        <v>0</v>
      </c>
    </row>
    <row r="29" spans="1:7" ht="28.5" x14ac:dyDescent="0.2">
      <c r="A29" s="29">
        <v>9</v>
      </c>
      <c r="B29" s="30" t="s">
        <v>4</v>
      </c>
      <c r="C29" s="30" t="s">
        <v>18</v>
      </c>
      <c r="D29" s="31">
        <v>2</v>
      </c>
      <c r="E29" s="32">
        <v>12</v>
      </c>
      <c r="F29" s="34">
        <v>0</v>
      </c>
      <c r="G29" s="76">
        <f t="shared" si="1"/>
        <v>0</v>
      </c>
    </row>
    <row r="30" spans="1:7" ht="28.5" x14ac:dyDescent="0.2">
      <c r="A30" s="29">
        <v>10</v>
      </c>
      <c r="B30" s="69" t="s">
        <v>5</v>
      </c>
      <c r="C30" s="30" t="s">
        <v>18</v>
      </c>
      <c r="D30" s="31">
        <v>1</v>
      </c>
      <c r="E30" s="32">
        <v>12</v>
      </c>
      <c r="F30" s="34">
        <v>0</v>
      </c>
      <c r="G30" s="76">
        <f t="shared" si="1"/>
        <v>0</v>
      </c>
    </row>
    <row r="31" spans="1:7" ht="42.75" x14ac:dyDescent="0.2">
      <c r="A31" s="29">
        <v>11</v>
      </c>
      <c r="B31" s="53" t="s">
        <v>38</v>
      </c>
      <c r="C31" s="30" t="s">
        <v>35</v>
      </c>
      <c r="D31" s="31">
        <v>1</v>
      </c>
      <c r="E31" s="32">
        <v>12</v>
      </c>
      <c r="F31" s="34">
        <v>0</v>
      </c>
      <c r="G31" s="76">
        <f t="shared" si="1"/>
        <v>0</v>
      </c>
    </row>
    <row r="32" spans="1:7" ht="38.25" x14ac:dyDescent="0.2">
      <c r="A32" s="29">
        <v>12</v>
      </c>
      <c r="B32" s="53" t="s">
        <v>38</v>
      </c>
      <c r="C32" s="30" t="s">
        <v>18</v>
      </c>
      <c r="D32" s="31">
        <v>1</v>
      </c>
      <c r="E32" s="32">
        <v>12</v>
      </c>
      <c r="F32" s="34">
        <v>0</v>
      </c>
      <c r="G32" s="76">
        <f t="shared" si="1"/>
        <v>0</v>
      </c>
    </row>
    <row r="33" spans="1:7" ht="42.75" x14ac:dyDescent="0.2">
      <c r="A33" s="63">
        <v>13</v>
      </c>
      <c r="B33" s="53" t="s">
        <v>39</v>
      </c>
      <c r="C33" s="30" t="s">
        <v>35</v>
      </c>
      <c r="D33" s="31">
        <v>1</v>
      </c>
      <c r="E33" s="32">
        <v>12</v>
      </c>
      <c r="F33" s="67">
        <v>0</v>
      </c>
      <c r="G33" s="81">
        <f t="shared" si="1"/>
        <v>0</v>
      </c>
    </row>
    <row r="34" spans="1:7" ht="38.25" x14ac:dyDescent="0.2">
      <c r="A34" s="63">
        <v>14</v>
      </c>
      <c r="B34" s="53" t="s">
        <v>39</v>
      </c>
      <c r="C34" s="30" t="s">
        <v>18</v>
      </c>
      <c r="D34" s="65">
        <v>1</v>
      </c>
      <c r="E34" s="66">
        <v>12</v>
      </c>
      <c r="F34" s="67">
        <v>0</v>
      </c>
      <c r="G34" s="81">
        <f t="shared" si="1"/>
        <v>0</v>
      </c>
    </row>
    <row r="35" spans="1:7" ht="42.75" x14ac:dyDescent="0.2">
      <c r="A35" s="63">
        <v>17</v>
      </c>
      <c r="B35" s="53" t="s">
        <v>40</v>
      </c>
      <c r="C35" s="30" t="s">
        <v>35</v>
      </c>
      <c r="D35" s="65">
        <v>1</v>
      </c>
      <c r="E35" s="66">
        <v>12</v>
      </c>
      <c r="F35" s="67">
        <v>0</v>
      </c>
      <c r="G35" s="81">
        <f t="shared" si="1"/>
        <v>0</v>
      </c>
    </row>
    <row r="36" spans="1:7" ht="28.5" x14ac:dyDescent="0.2">
      <c r="A36" s="63">
        <v>18</v>
      </c>
      <c r="B36" s="53" t="s">
        <v>40</v>
      </c>
      <c r="C36" s="30" t="s">
        <v>18</v>
      </c>
      <c r="D36" s="65">
        <v>1</v>
      </c>
      <c r="E36" s="66">
        <v>12</v>
      </c>
      <c r="F36" s="67">
        <v>0</v>
      </c>
      <c r="G36" s="81">
        <f t="shared" si="1"/>
        <v>0</v>
      </c>
    </row>
    <row r="37" spans="1:7" ht="15" thickBot="1" x14ac:dyDescent="0.25">
      <c r="A37" s="46">
        <v>19</v>
      </c>
      <c r="B37" s="40" t="s">
        <v>11</v>
      </c>
      <c r="C37" s="47" t="s">
        <v>3</v>
      </c>
      <c r="D37" s="65">
        <v>1</v>
      </c>
      <c r="E37" s="66">
        <v>12</v>
      </c>
      <c r="F37" s="48"/>
      <c r="G37" s="82">
        <f t="shared" si="1"/>
        <v>0</v>
      </c>
    </row>
    <row r="38" spans="1:7" ht="15.75" thickTop="1" thickBot="1" x14ac:dyDescent="0.25">
      <c r="A38" s="16"/>
      <c r="B38" s="5"/>
      <c r="C38" s="5"/>
      <c r="D38" s="21"/>
      <c r="E38" s="22"/>
      <c r="F38" s="8"/>
      <c r="G38" s="77"/>
    </row>
    <row r="39" spans="1:7" ht="15" thickTop="1" x14ac:dyDescent="0.2">
      <c r="A39" s="16"/>
      <c r="B39" s="5"/>
      <c r="C39" s="5"/>
      <c r="D39" s="21"/>
      <c r="E39" s="2"/>
      <c r="F39" s="92" t="s">
        <v>29</v>
      </c>
      <c r="G39" s="78">
        <f>SUM(G22:G37)</f>
        <v>0</v>
      </c>
    </row>
    <row r="40" spans="1:7" ht="15" thickBot="1" x14ac:dyDescent="0.25">
      <c r="A40" s="16"/>
      <c r="B40" s="5"/>
      <c r="C40" s="5"/>
      <c r="D40" s="21"/>
      <c r="E40" s="22"/>
      <c r="F40" s="9"/>
      <c r="G40" s="79"/>
    </row>
    <row r="41" spans="1:7" ht="45.75" thickBot="1" x14ac:dyDescent="0.3">
      <c r="A41" s="16"/>
      <c r="B41" s="27" t="s">
        <v>42</v>
      </c>
      <c r="C41" s="5"/>
      <c r="D41" s="43" t="s">
        <v>33</v>
      </c>
      <c r="E41" s="28" t="s">
        <v>2</v>
      </c>
      <c r="F41" s="93"/>
      <c r="G41" s="83" t="s">
        <v>51</v>
      </c>
    </row>
    <row r="42" spans="1:7" ht="57.75" thickTop="1" x14ac:dyDescent="0.2">
      <c r="A42" s="35">
        <v>1</v>
      </c>
      <c r="B42" s="36" t="s">
        <v>4</v>
      </c>
      <c r="C42" s="36" t="s">
        <v>25</v>
      </c>
      <c r="D42" s="37">
        <v>1</v>
      </c>
      <c r="E42" s="38">
        <v>12</v>
      </c>
      <c r="F42" s="45">
        <v>0</v>
      </c>
      <c r="G42" s="80">
        <f>$D42*$E42*F42</f>
        <v>0</v>
      </c>
    </row>
    <row r="43" spans="1:7" ht="57" x14ac:dyDescent="0.2">
      <c r="A43" s="29">
        <v>2</v>
      </c>
      <c r="B43" s="69" t="s">
        <v>5</v>
      </c>
      <c r="C43" s="30" t="s">
        <v>26</v>
      </c>
      <c r="D43" s="31">
        <v>1</v>
      </c>
      <c r="E43" s="32">
        <v>12</v>
      </c>
      <c r="F43" s="34">
        <v>0</v>
      </c>
      <c r="G43" s="76">
        <f t="shared" ref="G43:G46" si="2">$D43*$E43*F43</f>
        <v>0</v>
      </c>
    </row>
    <row r="44" spans="1:7" ht="57" x14ac:dyDescent="0.2">
      <c r="A44" s="29">
        <v>3</v>
      </c>
      <c r="B44" s="53" t="s">
        <v>38</v>
      </c>
      <c r="C44" s="30" t="s">
        <v>26</v>
      </c>
      <c r="D44" s="31">
        <v>1</v>
      </c>
      <c r="E44" s="32">
        <v>6</v>
      </c>
      <c r="F44" s="34">
        <v>0</v>
      </c>
      <c r="G44" s="76">
        <f t="shared" si="2"/>
        <v>0</v>
      </c>
    </row>
    <row r="45" spans="1:7" ht="57" x14ac:dyDescent="0.2">
      <c r="A45" s="63">
        <v>4</v>
      </c>
      <c r="B45" s="53" t="s">
        <v>39</v>
      </c>
      <c r="C45" s="30" t="s">
        <v>26</v>
      </c>
      <c r="D45" s="65">
        <v>1</v>
      </c>
      <c r="E45" s="66">
        <v>6</v>
      </c>
      <c r="F45" s="67">
        <v>0</v>
      </c>
      <c r="G45" s="76">
        <f t="shared" si="2"/>
        <v>0</v>
      </c>
    </row>
    <row r="46" spans="1:7" ht="57.75" thickBot="1" x14ac:dyDescent="0.25">
      <c r="A46" s="63">
        <v>6</v>
      </c>
      <c r="B46" s="70" t="s">
        <v>40</v>
      </c>
      <c r="C46" s="64" t="s">
        <v>26</v>
      </c>
      <c r="D46" s="65">
        <v>1</v>
      </c>
      <c r="E46" s="66">
        <v>6</v>
      </c>
      <c r="F46" s="67">
        <v>0</v>
      </c>
      <c r="G46" s="76">
        <f t="shared" si="2"/>
        <v>0</v>
      </c>
    </row>
    <row r="47" spans="1:7" ht="45.75" thickBot="1" x14ac:dyDescent="0.3">
      <c r="A47" s="73"/>
      <c r="B47" s="71" t="s">
        <v>42</v>
      </c>
      <c r="C47" s="72"/>
      <c r="D47" s="71" t="s">
        <v>44</v>
      </c>
      <c r="E47" s="87" t="s">
        <v>43</v>
      </c>
      <c r="F47" s="94"/>
      <c r="G47" s="71" t="s">
        <v>53</v>
      </c>
    </row>
    <row r="48" spans="1:7" ht="43.5" thickBot="1" x14ac:dyDescent="0.25">
      <c r="A48" s="39">
        <v>7</v>
      </c>
      <c r="B48" s="68" t="s">
        <v>48</v>
      </c>
      <c r="C48" s="40" t="s">
        <v>41</v>
      </c>
      <c r="D48" s="41">
        <v>192</v>
      </c>
      <c r="E48" s="95">
        <v>0</v>
      </c>
      <c r="F48" s="102">
        <v>0</v>
      </c>
      <c r="G48" s="84">
        <f>$D48*(1+$E48)*F48</f>
        <v>0</v>
      </c>
    </row>
    <row r="49" spans="1:7" ht="15.75" thickTop="1" thickBot="1" x14ac:dyDescent="0.25">
      <c r="A49" s="16"/>
      <c r="B49" s="5"/>
      <c r="C49" s="5"/>
      <c r="D49" s="21"/>
      <c r="E49" s="22"/>
      <c r="F49" s="8"/>
      <c r="G49" s="77"/>
    </row>
    <row r="50" spans="1:7" ht="15" thickTop="1" x14ac:dyDescent="0.2">
      <c r="A50" s="16"/>
      <c r="B50" s="5"/>
      <c r="C50" s="5"/>
      <c r="D50" s="21"/>
      <c r="E50" s="2"/>
      <c r="F50" s="92" t="s">
        <v>29</v>
      </c>
      <c r="G50" s="78">
        <f>SUM(G42:G48)</f>
        <v>0</v>
      </c>
    </row>
    <row r="51" spans="1:7" ht="15" thickBot="1" x14ac:dyDescent="0.25">
      <c r="A51" s="16"/>
      <c r="B51" s="5"/>
      <c r="C51" s="5"/>
      <c r="D51" s="21"/>
      <c r="E51" s="22"/>
      <c r="F51" s="9"/>
      <c r="G51" s="79"/>
    </row>
    <row r="52" spans="1:7" ht="45.75" thickBot="1" x14ac:dyDescent="0.3">
      <c r="A52" s="16"/>
      <c r="B52" s="27" t="s">
        <v>24</v>
      </c>
      <c r="C52" s="5"/>
      <c r="D52" s="43" t="s">
        <v>32</v>
      </c>
      <c r="E52" s="44" t="s">
        <v>34</v>
      </c>
      <c r="F52" s="93"/>
      <c r="G52" s="83" t="s">
        <v>51</v>
      </c>
    </row>
    <row r="53" spans="1:7" ht="29.25" thickTop="1" x14ac:dyDescent="0.2">
      <c r="A53" s="35">
        <v>1</v>
      </c>
      <c r="B53" s="96" t="s">
        <v>45</v>
      </c>
      <c r="C53" s="36" t="s">
        <v>19</v>
      </c>
      <c r="D53" s="37">
        <v>1</v>
      </c>
      <c r="E53" s="38">
        <v>1</v>
      </c>
      <c r="F53" s="45">
        <v>0</v>
      </c>
      <c r="G53" s="80">
        <f>$D53*$E53*F53</f>
        <v>0</v>
      </c>
    </row>
    <row r="54" spans="1:7" ht="28.5" x14ac:dyDescent="0.2">
      <c r="A54" s="29">
        <v>2</v>
      </c>
      <c r="B54" s="53" t="s">
        <v>45</v>
      </c>
      <c r="C54" s="69" t="s">
        <v>20</v>
      </c>
      <c r="D54" s="49">
        <v>1</v>
      </c>
      <c r="E54" s="32">
        <v>1</v>
      </c>
      <c r="F54" s="34">
        <v>0</v>
      </c>
      <c r="G54" s="76">
        <f t="shared" ref="G54:G56" si="3">$D54*$E54*F54</f>
        <v>0</v>
      </c>
    </row>
    <row r="55" spans="1:7" ht="28.5" x14ac:dyDescent="0.2">
      <c r="A55" s="29">
        <v>3</v>
      </c>
      <c r="B55" s="53" t="s">
        <v>46</v>
      </c>
      <c r="C55" s="69" t="s">
        <v>19</v>
      </c>
      <c r="D55" s="49">
        <v>1</v>
      </c>
      <c r="E55" s="32">
        <v>1</v>
      </c>
      <c r="F55" s="34">
        <v>0</v>
      </c>
      <c r="G55" s="76">
        <f t="shared" si="3"/>
        <v>0</v>
      </c>
    </row>
    <row r="56" spans="1:7" ht="28.5" x14ac:dyDescent="0.2">
      <c r="A56" s="29">
        <v>4</v>
      </c>
      <c r="B56" s="53" t="s">
        <v>46</v>
      </c>
      <c r="C56" s="69" t="s">
        <v>20</v>
      </c>
      <c r="D56" s="49">
        <v>1</v>
      </c>
      <c r="E56" s="32">
        <v>1</v>
      </c>
      <c r="F56" s="34">
        <v>0</v>
      </c>
      <c r="G56" s="76">
        <f t="shared" si="3"/>
        <v>0</v>
      </c>
    </row>
    <row r="57" spans="1:7" ht="28.5" x14ac:dyDescent="0.2">
      <c r="A57" s="63">
        <v>7</v>
      </c>
      <c r="B57" s="53" t="s">
        <v>47</v>
      </c>
      <c r="C57" s="69" t="s">
        <v>19</v>
      </c>
      <c r="D57" s="49">
        <v>1</v>
      </c>
      <c r="E57" s="32">
        <v>1</v>
      </c>
      <c r="F57" s="34">
        <v>0</v>
      </c>
      <c r="G57" s="76">
        <f t="shared" ref="G57:G64" si="4">$D57*$E57*F57</f>
        <v>0</v>
      </c>
    </row>
    <row r="58" spans="1:7" ht="28.5" x14ac:dyDescent="0.2">
      <c r="A58" s="63">
        <v>8</v>
      </c>
      <c r="B58" s="53" t="s">
        <v>47</v>
      </c>
      <c r="C58" s="30" t="s">
        <v>20</v>
      </c>
      <c r="D58" s="49">
        <v>1</v>
      </c>
      <c r="E58" s="32">
        <v>1</v>
      </c>
      <c r="F58" s="34">
        <v>0</v>
      </c>
      <c r="G58" s="76">
        <f t="shared" si="4"/>
        <v>0</v>
      </c>
    </row>
    <row r="59" spans="1:7" ht="28.5" x14ac:dyDescent="0.2">
      <c r="A59" s="63">
        <v>9</v>
      </c>
      <c r="B59" s="53" t="s">
        <v>45</v>
      </c>
      <c r="C59" s="30" t="s">
        <v>21</v>
      </c>
      <c r="D59" s="49">
        <v>1</v>
      </c>
      <c r="E59" s="32">
        <v>1</v>
      </c>
      <c r="F59" s="34">
        <v>0</v>
      </c>
      <c r="G59" s="76">
        <f t="shared" si="4"/>
        <v>0</v>
      </c>
    </row>
    <row r="60" spans="1:7" ht="28.5" x14ac:dyDescent="0.2">
      <c r="A60" s="63">
        <v>10</v>
      </c>
      <c r="B60" s="53" t="s">
        <v>45</v>
      </c>
      <c r="C60" s="30" t="s">
        <v>22</v>
      </c>
      <c r="D60" s="49">
        <v>1</v>
      </c>
      <c r="E60" s="32">
        <v>1</v>
      </c>
      <c r="F60" s="34">
        <v>0</v>
      </c>
      <c r="G60" s="76">
        <f t="shared" si="4"/>
        <v>0</v>
      </c>
    </row>
    <row r="61" spans="1:7" ht="28.5" x14ac:dyDescent="0.2">
      <c r="A61" s="63">
        <v>11</v>
      </c>
      <c r="B61" s="53" t="s">
        <v>46</v>
      </c>
      <c r="C61" s="30" t="s">
        <v>21</v>
      </c>
      <c r="D61" s="49">
        <v>1</v>
      </c>
      <c r="E61" s="32">
        <v>1</v>
      </c>
      <c r="F61" s="34">
        <v>0</v>
      </c>
      <c r="G61" s="76">
        <f t="shared" si="4"/>
        <v>0</v>
      </c>
    </row>
    <row r="62" spans="1:7" ht="28.5" x14ac:dyDescent="0.2">
      <c r="A62" s="63">
        <v>12</v>
      </c>
      <c r="B62" s="53" t="s">
        <v>46</v>
      </c>
      <c r="C62" s="30" t="s">
        <v>22</v>
      </c>
      <c r="D62" s="49">
        <v>1</v>
      </c>
      <c r="E62" s="32">
        <v>1</v>
      </c>
      <c r="F62" s="34">
        <v>0</v>
      </c>
      <c r="G62" s="76">
        <f t="shared" si="4"/>
        <v>0</v>
      </c>
    </row>
    <row r="63" spans="1:7" ht="28.5" x14ac:dyDescent="0.2">
      <c r="A63" s="63">
        <v>15</v>
      </c>
      <c r="B63" s="53" t="s">
        <v>47</v>
      </c>
      <c r="C63" s="30" t="s">
        <v>21</v>
      </c>
      <c r="D63" s="49">
        <v>1</v>
      </c>
      <c r="E63" s="32">
        <v>1</v>
      </c>
      <c r="F63" s="34">
        <v>0</v>
      </c>
      <c r="G63" s="76">
        <f t="shared" si="4"/>
        <v>0</v>
      </c>
    </row>
    <row r="64" spans="1:7" ht="29.25" thickBot="1" x14ac:dyDescent="0.25">
      <c r="A64" s="63">
        <v>16</v>
      </c>
      <c r="B64" s="53" t="s">
        <v>47</v>
      </c>
      <c r="C64" s="30" t="s">
        <v>22</v>
      </c>
      <c r="D64" s="49">
        <v>1</v>
      </c>
      <c r="E64" s="32">
        <v>1</v>
      </c>
      <c r="F64" s="34">
        <v>0</v>
      </c>
      <c r="G64" s="76">
        <f t="shared" si="4"/>
        <v>0</v>
      </c>
    </row>
    <row r="65" spans="1:7" ht="45.75" thickBot="1" x14ac:dyDescent="0.3">
      <c r="A65" s="73"/>
      <c r="B65" s="27" t="s">
        <v>24</v>
      </c>
      <c r="C65" s="72"/>
      <c r="D65" s="71" t="s">
        <v>44</v>
      </c>
      <c r="E65" s="87" t="s">
        <v>43</v>
      </c>
      <c r="F65" s="94"/>
      <c r="G65" s="71" t="s">
        <v>53</v>
      </c>
    </row>
    <row r="66" spans="1:7" ht="43.5" thickBot="1" x14ac:dyDescent="0.25">
      <c r="A66" s="39">
        <v>17</v>
      </c>
      <c r="B66" s="68" t="s">
        <v>48</v>
      </c>
      <c r="C66" s="40" t="s">
        <v>41</v>
      </c>
      <c r="D66" s="41">
        <v>40</v>
      </c>
      <c r="E66" s="95">
        <v>0</v>
      </c>
      <c r="F66" s="102">
        <v>0</v>
      </c>
      <c r="G66" s="84">
        <f>$D66*(1+$E66)*F66</f>
        <v>0</v>
      </c>
    </row>
    <row r="67" spans="1:7" ht="15.75" thickTop="1" thickBot="1" x14ac:dyDescent="0.25">
      <c r="A67" s="16"/>
      <c r="B67" s="5"/>
      <c r="C67" s="3"/>
      <c r="D67" s="23"/>
      <c r="E67" s="22"/>
      <c r="F67" s="8"/>
      <c r="G67" s="77"/>
    </row>
    <row r="68" spans="1:7" ht="15" thickTop="1" x14ac:dyDescent="0.2">
      <c r="A68" s="16"/>
      <c r="B68" s="5"/>
      <c r="C68" s="3"/>
      <c r="D68" s="24"/>
      <c r="E68" s="2"/>
      <c r="F68" s="92" t="s">
        <v>29</v>
      </c>
      <c r="G68" s="78">
        <f>SUM(G53:G66)</f>
        <v>0</v>
      </c>
    </row>
    <row r="69" spans="1:7" ht="15" thickBot="1" x14ac:dyDescent="0.25">
      <c r="A69" s="16"/>
      <c r="B69" s="5"/>
      <c r="C69" s="3"/>
      <c r="D69" s="25"/>
      <c r="E69" s="22"/>
      <c r="F69" s="9"/>
      <c r="G69" s="79"/>
    </row>
    <row r="70" spans="1:7" ht="15" thickBot="1" x14ac:dyDescent="0.25">
      <c r="A70" s="15"/>
      <c r="B70" s="6"/>
      <c r="C70" s="7"/>
      <c r="D70" s="26"/>
      <c r="E70" s="20"/>
      <c r="F70" s="90"/>
      <c r="G70" s="85"/>
    </row>
    <row r="71" spans="1:7" ht="16.5" thickTop="1" thickBot="1" x14ac:dyDescent="0.3">
      <c r="A71" s="17"/>
      <c r="B71" s="98"/>
      <c r="C71" s="99"/>
      <c r="D71" s="100"/>
      <c r="E71" s="101"/>
      <c r="F71" s="97" t="s">
        <v>49</v>
      </c>
      <c r="G71" s="86">
        <f>SUM(G19,G39,G50,G68)</f>
        <v>0</v>
      </c>
    </row>
    <row r="72" spans="1:7" ht="15" thickTop="1" x14ac:dyDescent="0.2"/>
  </sheetData>
  <mergeCells count="2">
    <mergeCell ref="B2:G2"/>
    <mergeCell ref="F4:G4"/>
  </mergeCells>
  <pageMargins left="0.25" right="0.25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Tabulation Check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 J. Horowitz</dc:creator>
  <cp:lastModifiedBy>Ari Horowitz</cp:lastModifiedBy>
  <cp:lastPrinted>2023-07-27T20:56:52Z</cp:lastPrinted>
  <dcterms:created xsi:type="dcterms:W3CDTF">2022-01-04T14:40:13Z</dcterms:created>
  <dcterms:modified xsi:type="dcterms:W3CDTF">2026-08-27T15:44:40Z</dcterms:modified>
</cp:coreProperties>
</file>