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1 - FY23\RFB 23-4222 Solid Waste Collection Services ah\Solicitation\Addendum\"/>
    </mc:Choice>
  </mc:AlternateContent>
  <xr:revisionPtr revIDLastSave="0" documentId="13_ncr:1_{F5D45920-7E94-410D-9FED-581F202A3327}" xr6:coauthVersionLast="47" xr6:coauthVersionMax="47" xr10:uidLastSave="{00000000-0000-0000-0000-000000000000}"/>
  <bookViews>
    <workbookView xWindow="1425" yWindow="1425" windowWidth="21600" windowHeight="11385" xr2:uid="{335C3919-ED0F-4820-AF0F-A7E294E4CBFD}"/>
  </bookViews>
  <sheets>
    <sheet name="Cost Tabulation Check She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5" i="4" l="1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2" i="4"/>
  <c r="G220" i="4"/>
  <c r="G219" i="4"/>
  <c r="G218" i="4"/>
  <c r="G217" i="4"/>
  <c r="G216" i="4"/>
  <c r="G215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63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0" i="4"/>
  <c r="G138" i="4"/>
  <c r="G137" i="4"/>
  <c r="G136" i="4"/>
  <c r="G135" i="4"/>
  <c r="G134" i="4"/>
  <c r="G133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1" i="4"/>
  <c r="G68" i="4"/>
  <c r="G69" i="4"/>
  <c r="G70" i="4"/>
  <c r="G71" i="4"/>
  <c r="G72" i="4"/>
  <c r="G73" i="4"/>
  <c r="G74" i="4"/>
  <c r="G75" i="4"/>
  <c r="G76" i="4"/>
  <c r="G77" i="4"/>
  <c r="G78" i="4"/>
  <c r="G79" i="4"/>
  <c r="G58" i="4"/>
  <c r="G56" i="4"/>
  <c r="G54" i="4"/>
  <c r="G55" i="4"/>
  <c r="G44" i="4"/>
  <c r="G43" i="4"/>
  <c r="G42" i="4"/>
  <c r="G41" i="4"/>
  <c r="G40" i="4"/>
  <c r="G39" i="4"/>
  <c r="G10" i="4"/>
  <c r="G11" i="4"/>
  <c r="G12" i="4"/>
  <c r="G13" i="4"/>
  <c r="G14" i="4"/>
  <c r="G15" i="4"/>
  <c r="G16" i="4"/>
  <c r="G17" i="4"/>
  <c r="G18" i="4"/>
  <c r="G19" i="4"/>
  <c r="G20" i="4"/>
  <c r="G21" i="4"/>
  <c r="G247" i="4" l="1"/>
  <c r="G224" i="4"/>
  <c r="G211" i="4"/>
  <c r="G187" i="4"/>
  <c r="G129" i="4"/>
  <c r="G165" i="4"/>
  <c r="G105" i="4"/>
  <c r="G142" i="4"/>
  <c r="G53" i="4"/>
  <c r="G37" i="4"/>
  <c r="G38" i="4"/>
  <c r="G250" i="4" l="1"/>
  <c r="G168" i="4"/>
  <c r="G52" i="4"/>
  <c r="G65" i="4"/>
  <c r="G66" i="4"/>
  <c r="G67" i="4"/>
  <c r="G64" i="4"/>
  <c r="G51" i="4"/>
  <c r="G28" i="4"/>
  <c r="G29" i="4"/>
  <c r="G30" i="4"/>
  <c r="G31" i="4"/>
  <c r="G32" i="4"/>
  <c r="G33" i="4"/>
  <c r="G34" i="4"/>
  <c r="G35" i="4"/>
  <c r="G36" i="4"/>
  <c r="G45" i="4"/>
  <c r="G27" i="4"/>
  <c r="G9" i="4"/>
  <c r="G8" i="4"/>
  <c r="G60" i="4" l="1"/>
  <c r="G23" i="4"/>
  <c r="G47" i="4"/>
  <c r="G83" i="4"/>
  <c r="G86" i="4" l="1"/>
  <c r="G254" i="4" s="1"/>
</calcChain>
</file>

<file path=xl/sharedStrings.xml><?xml version="1.0" encoding="utf-8"?>
<sst xmlns="http://schemas.openxmlformats.org/spreadsheetml/2006/main" count="450" uniqueCount="63">
  <si>
    <t>Total</t>
  </si>
  <si>
    <t>Location</t>
  </si>
  <si>
    <t>Months</t>
  </si>
  <si>
    <t>N/A</t>
  </si>
  <si>
    <t>Brooksville Service Office</t>
  </si>
  <si>
    <t>Tampa Service Office</t>
  </si>
  <si>
    <t>Sarasota Service Office</t>
  </si>
  <si>
    <t>Lake Hancock Field Office</t>
  </si>
  <si>
    <t>Service</t>
  </si>
  <si>
    <t>Initial Drop Off Fee
6-8 Cubic Yard Dumpster</t>
  </si>
  <si>
    <t>Initial Drop Off Fee
20 Cubic Yard Dumpster</t>
  </si>
  <si>
    <t>All Locations</t>
  </si>
  <si>
    <t>Administrative Fee</t>
  </si>
  <si>
    <t xml:space="preserve">Weekly Collection
6 Cubic Yard Dumpster
Solid Waste </t>
  </si>
  <si>
    <t>Weekly Collection
8 Cubic Yard
Front End Loader
Recycling Container</t>
  </si>
  <si>
    <t>Weekly Collection
8 Cubic Yard Dumpster
Solid Waste</t>
  </si>
  <si>
    <t>Weekly Collection
6 Cubic Yard Dumpster
Solid Waste</t>
  </si>
  <si>
    <t>Weekly Collection
6 Cubic Yard
Front End Loader
Recycling Container</t>
  </si>
  <si>
    <t>Rental Fee
6-8 Cubic Yard Dumpster</t>
  </si>
  <si>
    <t>Rental Fee
20 Cubic Yard Dumpster</t>
  </si>
  <si>
    <t>Flat Rate to Drop Off
4 to 8 Cubic Yard Dumpster</t>
  </si>
  <si>
    <t>Flat Rate to Pull and Return
4 to 8 Cubic Yard Dumpster</t>
  </si>
  <si>
    <t>Flat Rate to Drop Off
20 Cubic Yard Dumpster</t>
  </si>
  <si>
    <t>Flat Rate to Pull and Return
20 Cubic Yard Dumpster</t>
  </si>
  <si>
    <t>Line Item</t>
  </si>
  <si>
    <t>Temporary As-Needed Services and Fees</t>
  </si>
  <si>
    <t>Pull and Return 
As-Needed Upon Request
20 Cubic Yard Dumpster
Construction/Yard Waste</t>
  </si>
  <si>
    <t>Pull and Return
As-Needed Upon Request
20 Cubic Yard Dumpster
Construction/Yard Waste</t>
  </si>
  <si>
    <t>Unit Price</t>
  </si>
  <si>
    <t>Estimated Quantity</t>
  </si>
  <si>
    <t>Extended Price
(Quantity x
Unit Price)</t>
  </si>
  <si>
    <t>Extended Price
(Quantity x Unit Price x Months)</t>
  </si>
  <si>
    <t xml:space="preserve">Subtotal: </t>
  </si>
  <si>
    <t>Time Period</t>
  </si>
  <si>
    <t>1 Time</t>
  </si>
  <si>
    <t>Per
Year</t>
  </si>
  <si>
    <t>Per
Month</t>
  </si>
  <si>
    <t>Years</t>
  </si>
  <si>
    <t>Other locations to be determined by the District within Hernando, Hillsborough, Sarasota, and Polk Counties</t>
  </si>
  <si>
    <t>Weekly Collection
6-8 Cubic Yard Dumpster Solid Waste</t>
  </si>
  <si>
    <t>Initial Drop Off Fee for Recurring Services</t>
  </si>
  <si>
    <t>Recurring Services
and Fees</t>
  </si>
  <si>
    <t>Yr 3</t>
  </si>
  <si>
    <t>Total Yr 3:</t>
  </si>
  <si>
    <t>Total Yr 2:</t>
  </si>
  <si>
    <t>Total Yr 1:</t>
  </si>
  <si>
    <t>Yr 1</t>
  </si>
  <si>
    <t>Yr 2</t>
  </si>
  <si>
    <t>Other locations to be determined by the District within Hernando County</t>
  </si>
  <si>
    <t>Other locations to be determined by the District within Hillsborough County</t>
  </si>
  <si>
    <t>Other locations to be determined by the District within Sarasota County</t>
  </si>
  <si>
    <t>Other locations to be determined by the District within Polk County</t>
  </si>
  <si>
    <t>Per Ton
As-Needed Upon Request
20 Cubic Yard Dumpster</t>
  </si>
  <si>
    <t>As-Need Services
and Fees for Recurring Services</t>
  </si>
  <si>
    <t>%
Mark-Up</t>
  </si>
  <si>
    <t>Tons</t>
  </si>
  <si>
    <t>Hernando County</t>
  </si>
  <si>
    <t>Hillsborough County</t>
  </si>
  <si>
    <t>Sarasota County</t>
  </si>
  <si>
    <t>Polk County</t>
  </si>
  <si>
    <t xml:space="preserve">Total Yr 3:  </t>
  </si>
  <si>
    <t>Figure 1 - RFB-4222 Sample Evaluation Formula Excel Spreadsheet - Revision 1</t>
  </si>
  <si>
    <t>TOTAL
3 YR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</si>
</sst>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wrapText="1"/>
    </xf>
    <xf numFmtId="0" fontId="0" fillId="2" borderId="0" xfId="0" applyFill="1"/>
    <xf numFmtId="0" fontId="0" fillId="2" borderId="5" xfId="0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/>
    <xf numFmtId="44" fontId="0" fillId="2" borderId="0" xfId="1" applyFont="1" applyFill="1" applyBorder="1"/>
    <xf numFmtId="44" fontId="0" fillId="2" borderId="0" xfId="1" applyFont="1" applyFill="1" applyBorder="1" applyAlignment="1">
      <alignment vertical="center"/>
    </xf>
    <xf numFmtId="0" fontId="2" fillId="0" borderId="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0" fontId="2" fillId="0" borderId="2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2" borderId="32" xfId="0" applyFont="1" applyFill="1" applyBorder="1" applyAlignment="1">
      <alignment vertical="center" wrapText="1"/>
    </xf>
    <xf numFmtId="0" fontId="0" fillId="2" borderId="24" xfId="0" applyFill="1" applyBorder="1"/>
    <xf numFmtId="0" fontId="0" fillId="2" borderId="33" xfId="0" applyFill="1" applyBorder="1" applyAlignment="1">
      <alignment horizontal="center" vertical="center" wrapText="1"/>
    </xf>
    <xf numFmtId="0" fontId="0" fillId="2" borderId="26" xfId="0" applyFill="1" applyBorder="1"/>
    <xf numFmtId="0" fontId="0" fillId="2" borderId="33" xfId="0" applyFill="1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44" fontId="0" fillId="0" borderId="45" xfId="1" applyFont="1" applyBorder="1"/>
    <xf numFmtId="44" fontId="0" fillId="0" borderId="45" xfId="1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44" fontId="0" fillId="0" borderId="16" xfId="1" applyFont="1" applyBorder="1" applyAlignment="1">
      <alignment vertical="center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44" fontId="0" fillId="0" borderId="51" xfId="1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44" fontId="0" fillId="0" borderId="57" xfId="1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44" fontId="0" fillId="0" borderId="39" xfId="1" applyFont="1" applyBorder="1"/>
    <xf numFmtId="0" fontId="2" fillId="0" borderId="61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44" fontId="0" fillId="0" borderId="66" xfId="1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8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2" fillId="0" borderId="62" xfId="0" applyFont="1" applyBorder="1" applyAlignment="1">
      <alignment horizontal="center" vertical="center" wrapText="1"/>
    </xf>
    <xf numFmtId="44" fontId="0" fillId="0" borderId="40" xfId="1" applyFont="1" applyBorder="1" applyAlignment="1">
      <alignment vertical="center"/>
    </xf>
    <xf numFmtId="44" fontId="0" fillId="0" borderId="46" xfId="1" applyFont="1" applyBorder="1" applyAlignment="1">
      <alignment vertical="center"/>
    </xf>
    <xf numFmtId="44" fontId="0" fillId="0" borderId="13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44" fontId="0" fillId="2" borderId="12" xfId="1" applyFont="1" applyFill="1" applyBorder="1" applyAlignment="1">
      <alignment vertical="center"/>
    </xf>
    <xf numFmtId="44" fontId="2" fillId="0" borderId="24" xfId="1" applyFont="1" applyFill="1" applyBorder="1" applyAlignment="1">
      <alignment horizontal="center" vertical="center" wrapText="1"/>
    </xf>
    <xf numFmtId="44" fontId="0" fillId="0" borderId="52" xfId="1" applyFont="1" applyBorder="1" applyAlignment="1">
      <alignment vertical="center"/>
    </xf>
    <xf numFmtId="44" fontId="0" fillId="0" borderId="67" xfId="1" applyFont="1" applyBorder="1" applyAlignment="1">
      <alignment vertical="center"/>
    </xf>
    <xf numFmtId="44" fontId="0" fillId="0" borderId="58" xfId="1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44" fontId="0" fillId="0" borderId="17" xfId="1" applyFont="1" applyBorder="1" applyAlignment="1">
      <alignment vertical="center"/>
    </xf>
    <xf numFmtId="0" fontId="0" fillId="0" borderId="14" xfId="0" applyBorder="1" applyAlignment="1">
      <alignment vertical="center"/>
    </xf>
    <xf numFmtId="44" fontId="2" fillId="0" borderId="17" xfId="1" applyFont="1" applyBorder="1" applyAlignment="1">
      <alignment vertical="center"/>
    </xf>
    <xf numFmtId="0" fontId="0" fillId="0" borderId="30" xfId="0" applyBorder="1" applyAlignment="1">
      <alignment vertical="center"/>
    </xf>
    <xf numFmtId="44" fontId="2" fillId="0" borderId="6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69" xfId="0" applyFont="1" applyBorder="1" applyAlignment="1">
      <alignment horizontal="center" vertical="center" wrapText="1"/>
    </xf>
    <xf numFmtId="44" fontId="0" fillId="0" borderId="0" xfId="1" applyFont="1"/>
    <xf numFmtId="44" fontId="2" fillId="0" borderId="2" xfId="1" applyFont="1" applyBorder="1" applyAlignment="1">
      <alignment horizontal="center" wrapText="1"/>
    </xf>
    <xf numFmtId="44" fontId="0" fillId="2" borderId="4" xfId="1" applyFont="1" applyFill="1" applyBorder="1"/>
    <xf numFmtId="44" fontId="0" fillId="2" borderId="16" xfId="1" applyFont="1" applyFill="1" applyBorder="1"/>
    <xf numFmtId="44" fontId="0" fillId="0" borderId="26" xfId="1" applyFont="1" applyBorder="1" applyAlignment="1">
      <alignment horizontal="right" vertical="center"/>
    </xf>
    <xf numFmtId="44" fontId="0" fillId="2" borderId="0" xfId="1" applyFont="1" applyFill="1" applyAlignment="1">
      <alignment vertical="center"/>
    </xf>
    <xf numFmtId="44" fontId="0" fillId="2" borderId="2" xfId="1" applyFont="1" applyFill="1" applyBorder="1"/>
    <xf numFmtId="44" fontId="2" fillId="0" borderId="16" xfId="1" applyFont="1" applyBorder="1" applyAlignment="1">
      <alignment horizontal="right" vertical="center" indent="1"/>
    </xf>
    <xf numFmtId="44" fontId="0" fillId="0" borderId="18" xfId="1" applyFont="1" applyBorder="1"/>
    <xf numFmtId="44" fontId="2" fillId="0" borderId="11" xfId="1" applyFont="1" applyBorder="1" applyAlignment="1">
      <alignment horizontal="right" wrapText="1"/>
    </xf>
    <xf numFmtId="44" fontId="0" fillId="0" borderId="15" xfId="1" applyFont="1" applyBorder="1"/>
    <xf numFmtId="9" fontId="0" fillId="0" borderId="29" xfId="2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2" fillId="0" borderId="28" xfId="0" applyFont="1" applyBorder="1" applyAlignment="1">
      <alignment horizontal="right" vertical="center"/>
    </xf>
    <xf numFmtId="0" fontId="2" fillId="0" borderId="16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D554-2967-4590-AB49-E07B8DDFA458}">
  <dimension ref="A2:G256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B2" sqref="B2:G2"/>
    </sheetView>
  </sheetViews>
  <sheetFormatPr defaultRowHeight="14.25" x14ac:dyDescent="0.2"/>
  <cols>
    <col min="1" max="1" width="5.5" style="19" customWidth="1"/>
    <col min="2" max="2" width="25.875" customWidth="1"/>
    <col min="3" max="3" width="24.5" customWidth="1"/>
    <col min="4" max="4" width="10.125" style="6" customWidth="1"/>
    <col min="5" max="5" width="8.625" customWidth="1"/>
    <col min="6" max="6" width="15.625" style="103" customWidth="1"/>
    <col min="7" max="7" width="18.625" style="6" customWidth="1"/>
  </cols>
  <sheetData>
    <row r="2" spans="1:7" ht="18" x14ac:dyDescent="0.2">
      <c r="B2" s="118" t="s">
        <v>61</v>
      </c>
      <c r="C2" s="118"/>
      <c r="D2" s="118"/>
      <c r="E2" s="118"/>
      <c r="F2" s="118"/>
      <c r="G2" s="118"/>
    </row>
    <row r="3" spans="1:7" ht="15" thickBot="1" x14ac:dyDescent="0.25"/>
    <row r="4" spans="1:7" ht="16.5" thickTop="1" thickBot="1" x14ac:dyDescent="0.25">
      <c r="E4" s="6"/>
      <c r="F4" s="119"/>
      <c r="G4" s="120"/>
    </row>
    <row r="5" spans="1:7" s="1" customFormat="1" ht="31.5" thickTop="1" thickBot="1" x14ac:dyDescent="0.3">
      <c r="A5" s="13" t="s">
        <v>24</v>
      </c>
      <c r="B5" s="14" t="s">
        <v>1</v>
      </c>
      <c r="C5" s="15" t="s">
        <v>8</v>
      </c>
      <c r="D5" s="23" t="s">
        <v>29</v>
      </c>
      <c r="E5" s="24" t="s">
        <v>33</v>
      </c>
      <c r="F5" s="104" t="s">
        <v>28</v>
      </c>
      <c r="G5" s="12" t="s">
        <v>0</v>
      </c>
    </row>
    <row r="6" spans="1:7" ht="15.75" thickBot="1" x14ac:dyDescent="0.3">
      <c r="A6" s="20"/>
      <c r="B6" s="5" t="s">
        <v>46</v>
      </c>
      <c r="C6" s="2"/>
      <c r="D6" s="25"/>
      <c r="E6" s="26"/>
      <c r="F6" s="105"/>
      <c r="G6" s="84"/>
    </row>
    <row r="7" spans="1:7" ht="45.75" thickBot="1" x14ac:dyDescent="0.3">
      <c r="A7" s="22"/>
      <c r="B7" s="69" t="s">
        <v>40</v>
      </c>
      <c r="C7" s="70"/>
      <c r="D7" s="71"/>
      <c r="E7" s="72" t="s">
        <v>34</v>
      </c>
      <c r="F7" s="106"/>
      <c r="G7" s="85" t="s">
        <v>30</v>
      </c>
    </row>
    <row r="8" spans="1:7" ht="29.25" thickTop="1" x14ac:dyDescent="0.2">
      <c r="A8" s="64">
        <v>1</v>
      </c>
      <c r="B8" s="65" t="s">
        <v>4</v>
      </c>
      <c r="C8" s="66" t="s">
        <v>9</v>
      </c>
      <c r="D8" s="64">
        <v>6</v>
      </c>
      <c r="E8" s="67">
        <v>1</v>
      </c>
      <c r="F8" s="68"/>
      <c r="G8" s="86">
        <f>$D8*$E8*F8</f>
        <v>0</v>
      </c>
    </row>
    <row r="9" spans="1:7" ht="28.5" x14ac:dyDescent="0.2">
      <c r="A9" s="62">
        <v>2</v>
      </c>
      <c r="B9" s="63" t="s">
        <v>5</v>
      </c>
      <c r="C9" s="37" t="s">
        <v>9</v>
      </c>
      <c r="D9" s="62">
        <v>3</v>
      </c>
      <c r="E9" s="39">
        <v>1</v>
      </c>
      <c r="F9" s="40"/>
      <c r="G9" s="87">
        <f t="shared" ref="G9:G21" si="0">$D9*$E9*F9</f>
        <v>0</v>
      </c>
    </row>
    <row r="10" spans="1:7" ht="28.5" x14ac:dyDescent="0.2">
      <c r="A10" s="62">
        <v>3</v>
      </c>
      <c r="B10" s="63" t="s">
        <v>6</v>
      </c>
      <c r="C10" s="37" t="s">
        <v>9</v>
      </c>
      <c r="D10" s="62">
        <v>1</v>
      </c>
      <c r="E10" s="39">
        <v>1</v>
      </c>
      <c r="F10" s="40"/>
      <c r="G10" s="87">
        <f t="shared" si="0"/>
        <v>0</v>
      </c>
    </row>
    <row r="11" spans="1:7" ht="28.5" x14ac:dyDescent="0.2">
      <c r="A11" s="62">
        <v>4</v>
      </c>
      <c r="B11" s="63" t="s">
        <v>7</v>
      </c>
      <c r="C11" s="37" t="s">
        <v>9</v>
      </c>
      <c r="D11" s="62">
        <v>1</v>
      </c>
      <c r="E11" s="39">
        <v>1</v>
      </c>
      <c r="F11" s="40"/>
      <c r="G11" s="87">
        <f t="shared" si="0"/>
        <v>0</v>
      </c>
    </row>
    <row r="12" spans="1:7" ht="28.5" x14ac:dyDescent="0.2">
      <c r="A12" s="62">
        <v>5</v>
      </c>
      <c r="B12" s="63" t="s">
        <v>5</v>
      </c>
      <c r="C12" s="37" t="s">
        <v>10</v>
      </c>
      <c r="D12" s="62">
        <v>1</v>
      </c>
      <c r="E12" s="39">
        <v>1</v>
      </c>
      <c r="F12" s="40"/>
      <c r="G12" s="87">
        <f t="shared" si="0"/>
        <v>0</v>
      </c>
    </row>
    <row r="13" spans="1:7" ht="28.5" x14ac:dyDescent="0.2">
      <c r="A13" s="62">
        <v>6</v>
      </c>
      <c r="B13" s="63" t="s">
        <v>4</v>
      </c>
      <c r="C13" s="37" t="s">
        <v>10</v>
      </c>
      <c r="D13" s="62">
        <v>2</v>
      </c>
      <c r="E13" s="39">
        <v>1</v>
      </c>
      <c r="F13" s="40"/>
      <c r="G13" s="87">
        <f t="shared" si="0"/>
        <v>0</v>
      </c>
    </row>
    <row r="14" spans="1:7" ht="38.25" x14ac:dyDescent="0.2">
      <c r="A14" s="62">
        <v>7</v>
      </c>
      <c r="B14" s="63" t="s">
        <v>48</v>
      </c>
      <c r="C14" s="37" t="s">
        <v>9</v>
      </c>
      <c r="D14" s="62">
        <v>1</v>
      </c>
      <c r="E14" s="39">
        <v>1</v>
      </c>
      <c r="F14" s="40"/>
      <c r="G14" s="87">
        <f t="shared" si="0"/>
        <v>0</v>
      </c>
    </row>
    <row r="15" spans="1:7" ht="38.25" x14ac:dyDescent="0.2">
      <c r="A15" s="62">
        <v>8</v>
      </c>
      <c r="B15" s="63" t="s">
        <v>48</v>
      </c>
      <c r="C15" s="37" t="s">
        <v>10</v>
      </c>
      <c r="D15" s="62">
        <v>1</v>
      </c>
      <c r="E15" s="39">
        <v>1</v>
      </c>
      <c r="F15" s="40"/>
      <c r="G15" s="87">
        <f t="shared" si="0"/>
        <v>0</v>
      </c>
    </row>
    <row r="16" spans="1:7" ht="38.25" x14ac:dyDescent="0.2">
      <c r="A16" s="62">
        <v>9</v>
      </c>
      <c r="B16" s="63" t="s">
        <v>49</v>
      </c>
      <c r="C16" s="37" t="s">
        <v>9</v>
      </c>
      <c r="D16" s="62">
        <v>1</v>
      </c>
      <c r="E16" s="39">
        <v>1</v>
      </c>
      <c r="F16" s="40"/>
      <c r="G16" s="87">
        <f t="shared" si="0"/>
        <v>0</v>
      </c>
    </row>
    <row r="17" spans="1:7" ht="38.25" x14ac:dyDescent="0.2">
      <c r="A17" s="62">
        <v>10</v>
      </c>
      <c r="B17" s="63" t="s">
        <v>49</v>
      </c>
      <c r="C17" s="37" t="s">
        <v>10</v>
      </c>
      <c r="D17" s="62">
        <v>1</v>
      </c>
      <c r="E17" s="39">
        <v>1</v>
      </c>
      <c r="F17" s="40"/>
      <c r="G17" s="87">
        <f t="shared" si="0"/>
        <v>0</v>
      </c>
    </row>
    <row r="18" spans="1:7" ht="38.25" x14ac:dyDescent="0.2">
      <c r="A18" s="62">
        <v>11</v>
      </c>
      <c r="B18" s="63" t="s">
        <v>50</v>
      </c>
      <c r="C18" s="37" t="s">
        <v>9</v>
      </c>
      <c r="D18" s="62">
        <v>1</v>
      </c>
      <c r="E18" s="39">
        <v>1</v>
      </c>
      <c r="F18" s="40"/>
      <c r="G18" s="87">
        <f t="shared" si="0"/>
        <v>0</v>
      </c>
    </row>
    <row r="19" spans="1:7" ht="38.25" x14ac:dyDescent="0.2">
      <c r="A19" s="62">
        <v>12</v>
      </c>
      <c r="B19" s="63" t="s">
        <v>50</v>
      </c>
      <c r="C19" s="37" t="s">
        <v>10</v>
      </c>
      <c r="D19" s="62">
        <v>1</v>
      </c>
      <c r="E19" s="39">
        <v>1</v>
      </c>
      <c r="F19" s="40"/>
      <c r="G19" s="87">
        <f t="shared" si="0"/>
        <v>0</v>
      </c>
    </row>
    <row r="20" spans="1:7" ht="28.5" x14ac:dyDescent="0.2">
      <c r="A20" s="62">
        <v>13</v>
      </c>
      <c r="B20" s="63" t="s">
        <v>51</v>
      </c>
      <c r="C20" s="37" t="s">
        <v>9</v>
      </c>
      <c r="D20" s="62">
        <v>1</v>
      </c>
      <c r="E20" s="39">
        <v>1</v>
      </c>
      <c r="F20" s="40"/>
      <c r="G20" s="87">
        <f t="shared" si="0"/>
        <v>0</v>
      </c>
    </row>
    <row r="21" spans="1:7" ht="29.25" thickBot="1" x14ac:dyDescent="0.25">
      <c r="A21" s="60">
        <v>14</v>
      </c>
      <c r="B21" s="61" t="s">
        <v>51</v>
      </c>
      <c r="C21" s="37" t="s">
        <v>10</v>
      </c>
      <c r="D21" s="60">
        <v>1</v>
      </c>
      <c r="E21" s="39">
        <v>1</v>
      </c>
      <c r="F21" s="40"/>
      <c r="G21" s="87">
        <f t="shared" si="0"/>
        <v>0</v>
      </c>
    </row>
    <row r="22" spans="1:7" ht="15" thickBot="1" x14ac:dyDescent="0.25">
      <c r="A22" s="21"/>
      <c r="B22" s="7"/>
      <c r="C22" s="7"/>
      <c r="D22" s="27"/>
      <c r="E22" s="28"/>
      <c r="F22" s="10"/>
      <c r="G22" s="88"/>
    </row>
    <row r="23" spans="1:7" ht="15" thickTop="1" x14ac:dyDescent="0.2">
      <c r="A23" s="21"/>
      <c r="B23" s="7"/>
      <c r="C23" s="7"/>
      <c r="D23" s="27"/>
      <c r="E23" s="3"/>
      <c r="F23" s="107" t="s">
        <v>32</v>
      </c>
      <c r="G23" s="89">
        <f>SUM(G8:G21)</f>
        <v>0</v>
      </c>
    </row>
    <row r="24" spans="1:7" ht="15" thickBot="1" x14ac:dyDescent="0.25">
      <c r="A24" s="21"/>
      <c r="B24" s="7"/>
      <c r="C24" s="7"/>
      <c r="D24" s="27"/>
      <c r="E24" s="28"/>
      <c r="F24" s="11"/>
      <c r="G24" s="90"/>
    </row>
    <row r="25" spans="1:7" ht="15.75" thickBot="1" x14ac:dyDescent="0.3">
      <c r="A25" s="20"/>
      <c r="B25" s="5" t="s">
        <v>46</v>
      </c>
      <c r="C25" s="2"/>
      <c r="D25" s="25"/>
      <c r="E25" s="26"/>
      <c r="F25" s="105"/>
      <c r="G25" s="84"/>
    </row>
    <row r="26" spans="1:7" ht="45.75" thickBot="1" x14ac:dyDescent="0.3">
      <c r="A26" s="21"/>
      <c r="B26" s="34" t="s">
        <v>41</v>
      </c>
      <c r="C26" s="7"/>
      <c r="D26" s="50" t="s">
        <v>36</v>
      </c>
      <c r="E26" s="35" t="s">
        <v>2</v>
      </c>
      <c r="F26" s="108"/>
      <c r="G26" s="91" t="s">
        <v>31</v>
      </c>
    </row>
    <row r="27" spans="1:7" ht="43.5" thickTop="1" x14ac:dyDescent="0.2">
      <c r="A27" s="42">
        <v>1</v>
      </c>
      <c r="B27" s="43" t="s">
        <v>4</v>
      </c>
      <c r="C27" s="43" t="s">
        <v>13</v>
      </c>
      <c r="D27" s="44">
        <v>4</v>
      </c>
      <c r="E27" s="45">
        <v>12</v>
      </c>
      <c r="F27" s="53">
        <v>0</v>
      </c>
      <c r="G27" s="92">
        <f>$D27*$E27*F27</f>
        <v>0</v>
      </c>
    </row>
    <row r="28" spans="1:7" ht="57" x14ac:dyDescent="0.2">
      <c r="A28" s="36">
        <v>2</v>
      </c>
      <c r="B28" s="37" t="s">
        <v>4</v>
      </c>
      <c r="C28" s="37" t="s">
        <v>14</v>
      </c>
      <c r="D28" s="38">
        <v>1</v>
      </c>
      <c r="E28" s="39">
        <v>12</v>
      </c>
      <c r="F28" s="41">
        <v>0</v>
      </c>
      <c r="G28" s="87">
        <f t="shared" ref="G28:G45" si="1">$D28*$E28*F28</f>
        <v>0</v>
      </c>
    </row>
    <row r="29" spans="1:7" ht="42.75" x14ac:dyDescent="0.2">
      <c r="A29" s="36">
        <v>3</v>
      </c>
      <c r="B29" s="37" t="s">
        <v>5</v>
      </c>
      <c r="C29" s="37" t="s">
        <v>16</v>
      </c>
      <c r="D29" s="38">
        <v>1</v>
      </c>
      <c r="E29" s="39">
        <v>12</v>
      </c>
      <c r="F29" s="41">
        <v>0</v>
      </c>
      <c r="G29" s="87">
        <f t="shared" si="1"/>
        <v>0</v>
      </c>
    </row>
    <row r="30" spans="1:7" ht="42.75" x14ac:dyDescent="0.2">
      <c r="A30" s="36">
        <v>4</v>
      </c>
      <c r="B30" s="37" t="s">
        <v>5</v>
      </c>
      <c r="C30" s="37" t="s">
        <v>15</v>
      </c>
      <c r="D30" s="38">
        <v>1</v>
      </c>
      <c r="E30" s="39">
        <v>12</v>
      </c>
      <c r="F30" s="41">
        <v>0</v>
      </c>
      <c r="G30" s="87">
        <f t="shared" si="1"/>
        <v>0</v>
      </c>
    </row>
    <row r="31" spans="1:7" ht="57" x14ac:dyDescent="0.2">
      <c r="A31" s="36">
        <v>5</v>
      </c>
      <c r="B31" s="37" t="s">
        <v>5</v>
      </c>
      <c r="C31" s="37" t="s">
        <v>17</v>
      </c>
      <c r="D31" s="38">
        <v>1</v>
      </c>
      <c r="E31" s="39">
        <v>12</v>
      </c>
      <c r="F31" s="41">
        <v>0</v>
      </c>
      <c r="G31" s="87">
        <f t="shared" si="1"/>
        <v>0</v>
      </c>
    </row>
    <row r="32" spans="1:7" ht="42.75" x14ac:dyDescent="0.2">
      <c r="A32" s="36">
        <v>6</v>
      </c>
      <c r="B32" s="37" t="s">
        <v>6</v>
      </c>
      <c r="C32" s="37" t="s">
        <v>13</v>
      </c>
      <c r="D32" s="38">
        <v>1</v>
      </c>
      <c r="E32" s="39">
        <v>12</v>
      </c>
      <c r="F32" s="41">
        <v>0</v>
      </c>
      <c r="G32" s="87">
        <f t="shared" si="1"/>
        <v>0</v>
      </c>
    </row>
    <row r="33" spans="1:7" ht="42.75" x14ac:dyDescent="0.2">
      <c r="A33" s="36">
        <v>7</v>
      </c>
      <c r="B33" s="37" t="s">
        <v>7</v>
      </c>
      <c r="C33" s="37" t="s">
        <v>16</v>
      </c>
      <c r="D33" s="38">
        <v>1</v>
      </c>
      <c r="E33" s="39">
        <v>12</v>
      </c>
      <c r="F33" s="41">
        <v>0</v>
      </c>
      <c r="G33" s="87">
        <f t="shared" si="1"/>
        <v>0</v>
      </c>
    </row>
    <row r="34" spans="1:7" ht="28.5" x14ac:dyDescent="0.2">
      <c r="A34" s="36">
        <v>8</v>
      </c>
      <c r="B34" s="37" t="s">
        <v>11</v>
      </c>
      <c r="C34" s="37" t="s">
        <v>18</v>
      </c>
      <c r="D34" s="38">
        <v>10</v>
      </c>
      <c r="E34" s="39">
        <v>12</v>
      </c>
      <c r="F34" s="41">
        <v>0</v>
      </c>
      <c r="G34" s="87">
        <f t="shared" si="1"/>
        <v>0</v>
      </c>
    </row>
    <row r="35" spans="1:7" ht="28.5" x14ac:dyDescent="0.2">
      <c r="A35" s="36">
        <v>9</v>
      </c>
      <c r="B35" s="37" t="s">
        <v>4</v>
      </c>
      <c r="C35" s="37" t="s">
        <v>19</v>
      </c>
      <c r="D35" s="38">
        <v>2</v>
      </c>
      <c r="E35" s="39">
        <v>12</v>
      </c>
      <c r="F35" s="41">
        <v>0</v>
      </c>
      <c r="G35" s="87">
        <f t="shared" si="1"/>
        <v>0</v>
      </c>
    </row>
    <row r="36" spans="1:7" ht="28.5" x14ac:dyDescent="0.2">
      <c r="A36" s="36">
        <v>10</v>
      </c>
      <c r="B36" s="79" t="s">
        <v>5</v>
      </c>
      <c r="C36" s="37" t="s">
        <v>19</v>
      </c>
      <c r="D36" s="38">
        <v>1</v>
      </c>
      <c r="E36" s="39">
        <v>12</v>
      </c>
      <c r="F36" s="41">
        <v>0</v>
      </c>
      <c r="G36" s="87">
        <f t="shared" si="1"/>
        <v>0</v>
      </c>
    </row>
    <row r="37" spans="1:7" ht="42.75" x14ac:dyDescent="0.2">
      <c r="A37" s="36">
        <v>11</v>
      </c>
      <c r="B37" s="63" t="s">
        <v>48</v>
      </c>
      <c r="C37" s="37" t="s">
        <v>39</v>
      </c>
      <c r="D37" s="38">
        <v>1</v>
      </c>
      <c r="E37" s="39">
        <v>12</v>
      </c>
      <c r="F37" s="41">
        <v>0</v>
      </c>
      <c r="G37" s="87">
        <f t="shared" si="1"/>
        <v>0</v>
      </c>
    </row>
    <row r="38" spans="1:7" ht="38.25" x14ac:dyDescent="0.2">
      <c r="A38" s="36">
        <v>12</v>
      </c>
      <c r="B38" s="63" t="s">
        <v>48</v>
      </c>
      <c r="C38" s="37" t="s">
        <v>19</v>
      </c>
      <c r="D38" s="38">
        <v>1</v>
      </c>
      <c r="E38" s="39">
        <v>12</v>
      </c>
      <c r="F38" s="41">
        <v>0</v>
      </c>
      <c r="G38" s="87">
        <f t="shared" si="1"/>
        <v>0</v>
      </c>
    </row>
    <row r="39" spans="1:7" ht="42.75" x14ac:dyDescent="0.2">
      <c r="A39" s="73">
        <v>13</v>
      </c>
      <c r="B39" s="63" t="s">
        <v>49</v>
      </c>
      <c r="C39" s="37" t="s">
        <v>39</v>
      </c>
      <c r="D39" s="38">
        <v>1</v>
      </c>
      <c r="E39" s="39">
        <v>12</v>
      </c>
      <c r="F39" s="77">
        <v>0</v>
      </c>
      <c r="G39" s="93">
        <f t="shared" si="1"/>
        <v>0</v>
      </c>
    </row>
    <row r="40" spans="1:7" ht="38.25" x14ac:dyDescent="0.2">
      <c r="A40" s="73">
        <v>14</v>
      </c>
      <c r="B40" s="63" t="s">
        <v>49</v>
      </c>
      <c r="C40" s="37" t="s">
        <v>19</v>
      </c>
      <c r="D40" s="75">
        <v>1</v>
      </c>
      <c r="E40" s="76">
        <v>12</v>
      </c>
      <c r="F40" s="77">
        <v>0</v>
      </c>
      <c r="G40" s="93">
        <f t="shared" si="1"/>
        <v>0</v>
      </c>
    </row>
    <row r="41" spans="1:7" ht="42.75" x14ac:dyDescent="0.2">
      <c r="A41" s="73">
        <v>15</v>
      </c>
      <c r="B41" s="63" t="s">
        <v>50</v>
      </c>
      <c r="C41" s="37" t="s">
        <v>39</v>
      </c>
      <c r="D41" s="75">
        <v>1</v>
      </c>
      <c r="E41" s="76">
        <v>12</v>
      </c>
      <c r="F41" s="77">
        <v>0</v>
      </c>
      <c r="G41" s="93">
        <f t="shared" si="1"/>
        <v>0</v>
      </c>
    </row>
    <row r="42" spans="1:7" ht="38.25" x14ac:dyDescent="0.2">
      <c r="A42" s="73">
        <v>16</v>
      </c>
      <c r="B42" s="63" t="s">
        <v>50</v>
      </c>
      <c r="C42" s="37" t="s">
        <v>19</v>
      </c>
      <c r="D42" s="75">
        <v>1</v>
      </c>
      <c r="E42" s="76">
        <v>12</v>
      </c>
      <c r="F42" s="77">
        <v>0</v>
      </c>
      <c r="G42" s="93">
        <f t="shared" si="1"/>
        <v>0</v>
      </c>
    </row>
    <row r="43" spans="1:7" ht="42.75" x14ac:dyDescent="0.2">
      <c r="A43" s="73">
        <v>17</v>
      </c>
      <c r="B43" s="63" t="s">
        <v>51</v>
      </c>
      <c r="C43" s="37" t="s">
        <v>39</v>
      </c>
      <c r="D43" s="75">
        <v>1</v>
      </c>
      <c r="E43" s="76">
        <v>12</v>
      </c>
      <c r="F43" s="77">
        <v>0</v>
      </c>
      <c r="G43" s="93">
        <f t="shared" si="1"/>
        <v>0</v>
      </c>
    </row>
    <row r="44" spans="1:7" ht="28.5" x14ac:dyDescent="0.2">
      <c r="A44" s="73">
        <v>18</v>
      </c>
      <c r="B44" s="63" t="s">
        <v>51</v>
      </c>
      <c r="C44" s="37" t="s">
        <v>19</v>
      </c>
      <c r="D44" s="75">
        <v>1</v>
      </c>
      <c r="E44" s="76">
        <v>12</v>
      </c>
      <c r="F44" s="77">
        <v>0</v>
      </c>
      <c r="G44" s="93">
        <f t="shared" si="1"/>
        <v>0</v>
      </c>
    </row>
    <row r="45" spans="1:7" ht="15" thickBot="1" x14ac:dyDescent="0.25">
      <c r="A45" s="54">
        <v>19</v>
      </c>
      <c r="B45" s="47" t="s">
        <v>12</v>
      </c>
      <c r="C45" s="55" t="s">
        <v>3</v>
      </c>
      <c r="D45" s="75">
        <v>1</v>
      </c>
      <c r="E45" s="76">
        <v>12</v>
      </c>
      <c r="F45" s="58"/>
      <c r="G45" s="94">
        <f t="shared" si="1"/>
        <v>0</v>
      </c>
    </row>
    <row r="46" spans="1:7" ht="15.75" thickTop="1" thickBot="1" x14ac:dyDescent="0.25">
      <c r="A46" s="21"/>
      <c r="B46" s="7"/>
      <c r="C46" s="7"/>
      <c r="D46" s="27"/>
      <c r="E46" s="28"/>
      <c r="F46" s="10"/>
      <c r="G46" s="88"/>
    </row>
    <row r="47" spans="1:7" ht="15" thickTop="1" x14ac:dyDescent="0.2">
      <c r="A47" s="21"/>
      <c r="B47" s="7"/>
      <c r="C47" s="7"/>
      <c r="D47" s="27"/>
      <c r="E47" s="3"/>
      <c r="F47" s="107" t="s">
        <v>32</v>
      </c>
      <c r="G47" s="89">
        <f>SUM(G27:G45)</f>
        <v>0</v>
      </c>
    </row>
    <row r="48" spans="1:7" ht="15" thickBot="1" x14ac:dyDescent="0.25">
      <c r="A48" s="21"/>
      <c r="B48" s="7"/>
      <c r="C48" s="7"/>
      <c r="D48" s="27"/>
      <c r="E48" s="28"/>
      <c r="F48" s="11"/>
      <c r="G48" s="90"/>
    </row>
    <row r="49" spans="1:7" ht="15.75" thickBot="1" x14ac:dyDescent="0.3">
      <c r="A49" s="20"/>
      <c r="B49" s="5" t="s">
        <v>46</v>
      </c>
      <c r="C49" s="2"/>
      <c r="D49" s="25"/>
      <c r="E49" s="26"/>
      <c r="F49" s="105"/>
      <c r="G49" s="84"/>
    </row>
    <row r="50" spans="1:7" ht="45.75" thickBot="1" x14ac:dyDescent="0.3">
      <c r="A50" s="21"/>
      <c r="B50" s="34" t="s">
        <v>53</v>
      </c>
      <c r="C50" s="7"/>
      <c r="D50" s="51" t="s">
        <v>36</v>
      </c>
      <c r="E50" s="35" t="s">
        <v>2</v>
      </c>
      <c r="F50" s="108"/>
      <c r="G50" s="95" t="s">
        <v>30</v>
      </c>
    </row>
    <row r="51" spans="1:7" ht="57.75" thickTop="1" x14ac:dyDescent="0.2">
      <c r="A51" s="42">
        <v>1</v>
      </c>
      <c r="B51" s="43" t="s">
        <v>4</v>
      </c>
      <c r="C51" s="43" t="s">
        <v>26</v>
      </c>
      <c r="D51" s="44">
        <v>1</v>
      </c>
      <c r="E51" s="45">
        <v>12</v>
      </c>
      <c r="F51" s="53">
        <v>0</v>
      </c>
      <c r="G51" s="92">
        <f>$D51*$E51*F51</f>
        <v>0</v>
      </c>
    </row>
    <row r="52" spans="1:7" ht="57" x14ac:dyDescent="0.2">
      <c r="A52" s="36">
        <v>2</v>
      </c>
      <c r="B52" s="79" t="s">
        <v>5</v>
      </c>
      <c r="C52" s="37" t="s">
        <v>27</v>
      </c>
      <c r="D52" s="38">
        <v>1</v>
      </c>
      <c r="E52" s="39">
        <v>12</v>
      </c>
      <c r="F52" s="41">
        <v>0</v>
      </c>
      <c r="G52" s="87">
        <f t="shared" ref="G52:G56" si="2">$D52*$E52*F52</f>
        <v>0</v>
      </c>
    </row>
    <row r="53" spans="1:7" ht="57" x14ac:dyDescent="0.2">
      <c r="A53" s="36">
        <v>3</v>
      </c>
      <c r="B53" s="63" t="s">
        <v>48</v>
      </c>
      <c r="C53" s="37" t="s">
        <v>27</v>
      </c>
      <c r="D53" s="38">
        <v>1</v>
      </c>
      <c r="E53" s="39">
        <v>6</v>
      </c>
      <c r="F53" s="41">
        <v>0</v>
      </c>
      <c r="G53" s="87">
        <f t="shared" si="2"/>
        <v>0</v>
      </c>
    </row>
    <row r="54" spans="1:7" ht="57" x14ac:dyDescent="0.2">
      <c r="A54" s="73">
        <v>4</v>
      </c>
      <c r="B54" s="63" t="s">
        <v>49</v>
      </c>
      <c r="C54" s="37" t="s">
        <v>27</v>
      </c>
      <c r="D54" s="75">
        <v>1</v>
      </c>
      <c r="E54" s="76">
        <v>6</v>
      </c>
      <c r="F54" s="77">
        <v>0</v>
      </c>
      <c r="G54" s="87">
        <f t="shared" si="2"/>
        <v>0</v>
      </c>
    </row>
    <row r="55" spans="1:7" ht="57" x14ac:dyDescent="0.2">
      <c r="A55" s="73">
        <v>5</v>
      </c>
      <c r="B55" s="63" t="s">
        <v>50</v>
      </c>
      <c r="C55" s="37" t="s">
        <v>27</v>
      </c>
      <c r="D55" s="75">
        <v>1</v>
      </c>
      <c r="E55" s="76">
        <v>6</v>
      </c>
      <c r="F55" s="77">
        <v>0</v>
      </c>
      <c r="G55" s="87">
        <f t="shared" si="2"/>
        <v>0</v>
      </c>
    </row>
    <row r="56" spans="1:7" ht="57.75" thickBot="1" x14ac:dyDescent="0.25">
      <c r="A56" s="73">
        <v>6</v>
      </c>
      <c r="B56" s="80" t="s">
        <v>51</v>
      </c>
      <c r="C56" s="74" t="s">
        <v>27</v>
      </c>
      <c r="D56" s="75">
        <v>1</v>
      </c>
      <c r="E56" s="76">
        <v>6</v>
      </c>
      <c r="F56" s="77">
        <v>0</v>
      </c>
      <c r="G56" s="87">
        <f t="shared" si="2"/>
        <v>0</v>
      </c>
    </row>
    <row r="57" spans="1:7" ht="45.75" thickBot="1" x14ac:dyDescent="0.3">
      <c r="A57" s="83"/>
      <c r="B57" s="81" t="s">
        <v>53</v>
      </c>
      <c r="C57" s="82"/>
      <c r="D57" s="81" t="s">
        <v>55</v>
      </c>
      <c r="E57" s="102" t="s">
        <v>54</v>
      </c>
      <c r="F57" s="109"/>
      <c r="G57" s="81" t="s">
        <v>30</v>
      </c>
    </row>
    <row r="58" spans="1:7" ht="51.75" thickBot="1" x14ac:dyDescent="0.25">
      <c r="A58" s="46">
        <v>7</v>
      </c>
      <c r="B58" s="78" t="s">
        <v>38</v>
      </c>
      <c r="C58" s="47" t="s">
        <v>52</v>
      </c>
      <c r="D58" s="48">
        <v>192</v>
      </c>
      <c r="E58" s="114">
        <v>0</v>
      </c>
      <c r="F58" s="49">
        <v>90</v>
      </c>
      <c r="G58" s="96">
        <f>$D58*(1+$E58)*F58</f>
        <v>17280</v>
      </c>
    </row>
    <row r="59" spans="1:7" ht="15.75" thickTop="1" thickBot="1" x14ac:dyDescent="0.25">
      <c r="A59" s="21"/>
      <c r="B59" s="7"/>
      <c r="C59" s="7"/>
      <c r="D59" s="27"/>
      <c r="E59" s="28"/>
      <c r="F59" s="10"/>
      <c r="G59" s="88"/>
    </row>
    <row r="60" spans="1:7" ht="15" thickTop="1" x14ac:dyDescent="0.2">
      <c r="A60" s="21"/>
      <c r="B60" s="7"/>
      <c r="C60" s="7"/>
      <c r="D60" s="27"/>
      <c r="E60" s="3"/>
      <c r="F60" s="107" t="s">
        <v>32</v>
      </c>
      <c r="G60" s="89">
        <f>SUM(G51:G58)</f>
        <v>17280</v>
      </c>
    </row>
    <row r="61" spans="1:7" ht="15" thickBot="1" x14ac:dyDescent="0.25">
      <c r="A61" s="21"/>
      <c r="B61" s="7"/>
      <c r="C61" s="7"/>
      <c r="D61" s="27"/>
      <c r="E61" s="28"/>
      <c r="F61" s="11"/>
      <c r="G61" s="90"/>
    </row>
    <row r="62" spans="1:7" ht="15.75" thickBot="1" x14ac:dyDescent="0.3">
      <c r="A62" s="20"/>
      <c r="B62" s="5" t="s">
        <v>46</v>
      </c>
      <c r="C62" s="2"/>
      <c r="D62" s="25"/>
      <c r="E62" s="26"/>
      <c r="F62" s="105"/>
      <c r="G62" s="84"/>
    </row>
    <row r="63" spans="1:7" ht="45.75" thickBot="1" x14ac:dyDescent="0.3">
      <c r="A63" s="21"/>
      <c r="B63" s="34" t="s">
        <v>25</v>
      </c>
      <c r="C63" s="7"/>
      <c r="D63" s="51" t="s">
        <v>35</v>
      </c>
      <c r="E63" s="52" t="s">
        <v>37</v>
      </c>
      <c r="F63" s="108"/>
      <c r="G63" s="95" t="s">
        <v>30</v>
      </c>
    </row>
    <row r="64" spans="1:7" ht="29.25" thickTop="1" x14ac:dyDescent="0.2">
      <c r="A64" s="42">
        <v>1</v>
      </c>
      <c r="B64" s="115" t="s">
        <v>56</v>
      </c>
      <c r="C64" s="43" t="s">
        <v>20</v>
      </c>
      <c r="D64" s="44">
        <v>1</v>
      </c>
      <c r="E64" s="45">
        <v>1</v>
      </c>
      <c r="F64" s="53">
        <v>0</v>
      </c>
      <c r="G64" s="92">
        <f>$D64*$E64*F64</f>
        <v>0</v>
      </c>
    </row>
    <row r="65" spans="1:7" ht="28.5" x14ac:dyDescent="0.2">
      <c r="A65" s="36">
        <v>2</v>
      </c>
      <c r="B65" s="63" t="s">
        <v>56</v>
      </c>
      <c r="C65" s="79" t="s">
        <v>21</v>
      </c>
      <c r="D65" s="59">
        <v>1</v>
      </c>
      <c r="E65" s="39">
        <v>1</v>
      </c>
      <c r="F65" s="41">
        <v>0</v>
      </c>
      <c r="G65" s="87">
        <f t="shared" ref="G65:G67" si="3">$D65*$E65*F65</f>
        <v>0</v>
      </c>
    </row>
    <row r="66" spans="1:7" ht="28.5" x14ac:dyDescent="0.2">
      <c r="A66" s="36">
        <v>3</v>
      </c>
      <c r="B66" s="63" t="s">
        <v>57</v>
      </c>
      <c r="C66" s="79" t="s">
        <v>20</v>
      </c>
      <c r="D66" s="59">
        <v>1</v>
      </c>
      <c r="E66" s="39">
        <v>1</v>
      </c>
      <c r="F66" s="41">
        <v>0</v>
      </c>
      <c r="G66" s="87">
        <f t="shared" si="3"/>
        <v>0</v>
      </c>
    </row>
    <row r="67" spans="1:7" ht="28.5" x14ac:dyDescent="0.2">
      <c r="A67" s="36">
        <v>4</v>
      </c>
      <c r="B67" s="63" t="s">
        <v>57</v>
      </c>
      <c r="C67" s="79" t="s">
        <v>21</v>
      </c>
      <c r="D67" s="59">
        <v>1</v>
      </c>
      <c r="E67" s="39">
        <v>1</v>
      </c>
      <c r="F67" s="41">
        <v>0</v>
      </c>
      <c r="G67" s="87">
        <f t="shared" si="3"/>
        <v>0</v>
      </c>
    </row>
    <row r="68" spans="1:7" ht="28.5" x14ac:dyDescent="0.2">
      <c r="A68" s="73">
        <v>5</v>
      </c>
      <c r="B68" s="63" t="s">
        <v>58</v>
      </c>
      <c r="C68" s="79" t="s">
        <v>20</v>
      </c>
      <c r="D68" s="59">
        <v>1</v>
      </c>
      <c r="E68" s="39">
        <v>1</v>
      </c>
      <c r="F68" s="41">
        <v>0</v>
      </c>
      <c r="G68" s="87">
        <f t="shared" ref="G68:G79" si="4">$D68*$E68*F68</f>
        <v>0</v>
      </c>
    </row>
    <row r="69" spans="1:7" ht="28.5" x14ac:dyDescent="0.2">
      <c r="A69" s="73">
        <v>6</v>
      </c>
      <c r="B69" s="63" t="s">
        <v>58</v>
      </c>
      <c r="C69" s="79" t="s">
        <v>21</v>
      </c>
      <c r="D69" s="59">
        <v>1</v>
      </c>
      <c r="E69" s="39">
        <v>1</v>
      </c>
      <c r="F69" s="41">
        <v>0</v>
      </c>
      <c r="G69" s="87">
        <f t="shared" si="4"/>
        <v>0</v>
      </c>
    </row>
    <row r="70" spans="1:7" ht="28.5" x14ac:dyDescent="0.2">
      <c r="A70" s="73">
        <v>7</v>
      </c>
      <c r="B70" s="63" t="s">
        <v>59</v>
      </c>
      <c r="C70" s="79" t="s">
        <v>20</v>
      </c>
      <c r="D70" s="59">
        <v>1</v>
      </c>
      <c r="E70" s="39">
        <v>1</v>
      </c>
      <c r="F70" s="41">
        <v>0</v>
      </c>
      <c r="G70" s="87">
        <f t="shared" si="4"/>
        <v>0</v>
      </c>
    </row>
    <row r="71" spans="1:7" ht="28.5" x14ac:dyDescent="0.2">
      <c r="A71" s="73">
        <v>8</v>
      </c>
      <c r="B71" s="63" t="s">
        <v>59</v>
      </c>
      <c r="C71" s="37" t="s">
        <v>21</v>
      </c>
      <c r="D71" s="59">
        <v>1</v>
      </c>
      <c r="E71" s="39">
        <v>1</v>
      </c>
      <c r="F71" s="41">
        <v>0</v>
      </c>
      <c r="G71" s="87">
        <f t="shared" si="4"/>
        <v>0</v>
      </c>
    </row>
    <row r="72" spans="1:7" ht="28.5" x14ac:dyDescent="0.2">
      <c r="A72" s="73">
        <v>9</v>
      </c>
      <c r="B72" s="63" t="s">
        <v>56</v>
      </c>
      <c r="C72" s="37" t="s">
        <v>22</v>
      </c>
      <c r="D72" s="59">
        <v>1</v>
      </c>
      <c r="E72" s="39">
        <v>1</v>
      </c>
      <c r="F72" s="41">
        <v>0</v>
      </c>
      <c r="G72" s="87">
        <f t="shared" si="4"/>
        <v>0</v>
      </c>
    </row>
    <row r="73" spans="1:7" ht="28.5" x14ac:dyDescent="0.2">
      <c r="A73" s="73">
        <v>10</v>
      </c>
      <c r="B73" s="63" t="s">
        <v>56</v>
      </c>
      <c r="C73" s="37" t="s">
        <v>23</v>
      </c>
      <c r="D73" s="59">
        <v>1</v>
      </c>
      <c r="E73" s="39">
        <v>1</v>
      </c>
      <c r="F73" s="41">
        <v>0</v>
      </c>
      <c r="G73" s="87">
        <f t="shared" si="4"/>
        <v>0</v>
      </c>
    </row>
    <row r="74" spans="1:7" ht="28.5" x14ac:dyDescent="0.2">
      <c r="A74" s="73">
        <v>11</v>
      </c>
      <c r="B74" s="63" t="s">
        <v>57</v>
      </c>
      <c r="C74" s="37" t="s">
        <v>22</v>
      </c>
      <c r="D74" s="59">
        <v>1</v>
      </c>
      <c r="E74" s="39">
        <v>1</v>
      </c>
      <c r="F74" s="41">
        <v>0</v>
      </c>
      <c r="G74" s="87">
        <f t="shared" si="4"/>
        <v>0</v>
      </c>
    </row>
    <row r="75" spans="1:7" ht="28.5" x14ac:dyDescent="0.2">
      <c r="A75" s="73">
        <v>12</v>
      </c>
      <c r="B75" s="63" t="s">
        <v>57</v>
      </c>
      <c r="C75" s="37" t="s">
        <v>23</v>
      </c>
      <c r="D75" s="59">
        <v>1</v>
      </c>
      <c r="E75" s="39">
        <v>1</v>
      </c>
      <c r="F75" s="41">
        <v>0</v>
      </c>
      <c r="G75" s="87">
        <f t="shared" si="4"/>
        <v>0</v>
      </c>
    </row>
    <row r="76" spans="1:7" ht="28.5" x14ac:dyDescent="0.2">
      <c r="A76" s="73">
        <v>13</v>
      </c>
      <c r="B76" s="63" t="s">
        <v>58</v>
      </c>
      <c r="C76" s="37" t="s">
        <v>22</v>
      </c>
      <c r="D76" s="59">
        <v>1</v>
      </c>
      <c r="E76" s="39">
        <v>1</v>
      </c>
      <c r="F76" s="41">
        <v>0</v>
      </c>
      <c r="G76" s="87">
        <f t="shared" si="4"/>
        <v>0</v>
      </c>
    </row>
    <row r="77" spans="1:7" ht="28.5" x14ac:dyDescent="0.2">
      <c r="A77" s="73">
        <v>14</v>
      </c>
      <c r="B77" s="63" t="s">
        <v>58</v>
      </c>
      <c r="C77" s="37" t="s">
        <v>23</v>
      </c>
      <c r="D77" s="59">
        <v>1</v>
      </c>
      <c r="E77" s="39">
        <v>1</v>
      </c>
      <c r="F77" s="41">
        <v>0</v>
      </c>
      <c r="G77" s="87">
        <f t="shared" si="4"/>
        <v>0</v>
      </c>
    </row>
    <row r="78" spans="1:7" ht="28.5" x14ac:dyDescent="0.2">
      <c r="A78" s="73">
        <v>15</v>
      </c>
      <c r="B78" s="63" t="s">
        <v>59</v>
      </c>
      <c r="C78" s="37" t="s">
        <v>22</v>
      </c>
      <c r="D78" s="59">
        <v>1</v>
      </c>
      <c r="E78" s="39">
        <v>1</v>
      </c>
      <c r="F78" s="41">
        <v>0</v>
      </c>
      <c r="G78" s="87">
        <f t="shared" si="4"/>
        <v>0</v>
      </c>
    </row>
    <row r="79" spans="1:7" ht="29.25" thickBot="1" x14ac:dyDescent="0.25">
      <c r="A79" s="73">
        <v>16</v>
      </c>
      <c r="B79" s="63" t="s">
        <v>59</v>
      </c>
      <c r="C79" s="37" t="s">
        <v>23</v>
      </c>
      <c r="D79" s="59">
        <v>1</v>
      </c>
      <c r="E79" s="39">
        <v>1</v>
      </c>
      <c r="F79" s="41">
        <v>0</v>
      </c>
      <c r="G79" s="87">
        <f t="shared" si="4"/>
        <v>0</v>
      </c>
    </row>
    <row r="80" spans="1:7" ht="45.75" thickBot="1" x14ac:dyDescent="0.3">
      <c r="A80" s="83"/>
      <c r="B80" s="34" t="s">
        <v>25</v>
      </c>
      <c r="C80" s="82"/>
      <c r="D80" s="81" t="s">
        <v>55</v>
      </c>
      <c r="E80" s="102" t="s">
        <v>54</v>
      </c>
      <c r="F80" s="109"/>
      <c r="G80" s="81" t="s">
        <v>30</v>
      </c>
    </row>
    <row r="81" spans="1:7" ht="51.75" thickBot="1" x14ac:dyDescent="0.25">
      <c r="A81" s="46">
        <v>17</v>
      </c>
      <c r="B81" s="78" t="s">
        <v>38</v>
      </c>
      <c r="C81" s="47" t="s">
        <v>52</v>
      </c>
      <c r="D81" s="48">
        <v>40</v>
      </c>
      <c r="E81" s="114">
        <v>0</v>
      </c>
      <c r="F81" s="49">
        <v>90</v>
      </c>
      <c r="G81" s="96">
        <f>$D81*(1+$E81)*F81</f>
        <v>3600</v>
      </c>
    </row>
    <row r="82" spans="1:7" ht="15.75" thickTop="1" thickBot="1" x14ac:dyDescent="0.25">
      <c r="A82" s="21"/>
      <c r="B82" s="7"/>
      <c r="C82" s="4"/>
      <c r="D82" s="29"/>
      <c r="E82" s="28"/>
      <c r="F82" s="10"/>
      <c r="G82" s="88"/>
    </row>
    <row r="83" spans="1:7" ht="15" thickTop="1" x14ac:dyDescent="0.2">
      <c r="A83" s="21"/>
      <c r="B83" s="7"/>
      <c r="C83" s="4"/>
      <c r="D83" s="30"/>
      <c r="E83" s="3"/>
      <c r="F83" s="107" t="s">
        <v>32</v>
      </c>
      <c r="G83" s="89">
        <f>SUM(G64:G81)</f>
        <v>3600</v>
      </c>
    </row>
    <row r="84" spans="1:7" ht="15" thickBot="1" x14ac:dyDescent="0.25">
      <c r="A84" s="21"/>
      <c r="B84" s="7"/>
      <c r="C84" s="4"/>
      <c r="D84" s="31"/>
      <c r="E84" s="28"/>
      <c r="F84" s="11"/>
      <c r="G84" s="90"/>
    </row>
    <row r="85" spans="1:7" ht="15" thickBot="1" x14ac:dyDescent="0.25">
      <c r="A85" s="20"/>
      <c r="B85" s="8"/>
      <c r="C85" s="9"/>
      <c r="D85" s="32"/>
      <c r="E85" s="26"/>
      <c r="F85" s="105"/>
      <c r="G85" s="97"/>
    </row>
    <row r="86" spans="1:7" ht="16.5" thickTop="1" thickBot="1" x14ac:dyDescent="0.3">
      <c r="A86" s="22"/>
      <c r="B86" s="16" t="s">
        <v>45</v>
      </c>
      <c r="C86" s="17"/>
      <c r="D86" s="33"/>
      <c r="E86" s="18"/>
      <c r="F86" s="110" t="s">
        <v>45</v>
      </c>
      <c r="G86" s="98">
        <f>SUM(G23,G47,G60,G83)</f>
        <v>20880</v>
      </c>
    </row>
    <row r="87" spans="1:7" ht="15.75" thickTop="1" thickBot="1" x14ac:dyDescent="0.25"/>
    <row r="88" spans="1:7" ht="15.75" thickBot="1" x14ac:dyDescent="0.3">
      <c r="A88" s="20"/>
      <c r="B88" s="5" t="s">
        <v>47</v>
      </c>
      <c r="C88" s="2"/>
      <c r="D88" s="25"/>
      <c r="E88" s="26"/>
      <c r="F88" s="105"/>
      <c r="G88" s="84"/>
    </row>
    <row r="89" spans="1:7" ht="45.75" thickBot="1" x14ac:dyDescent="0.3">
      <c r="A89" s="22"/>
      <c r="B89" s="69" t="s">
        <v>40</v>
      </c>
      <c r="C89" s="70"/>
      <c r="D89" s="71"/>
      <c r="E89" s="72" t="s">
        <v>34</v>
      </c>
      <c r="F89" s="106"/>
      <c r="G89" s="85" t="s">
        <v>30</v>
      </c>
    </row>
    <row r="90" spans="1:7" ht="29.25" thickTop="1" x14ac:dyDescent="0.2">
      <c r="A90" s="64">
        <v>1</v>
      </c>
      <c r="B90" s="65" t="s">
        <v>4</v>
      </c>
      <c r="C90" s="66" t="s">
        <v>9</v>
      </c>
      <c r="D90" s="64">
        <v>0</v>
      </c>
      <c r="E90" s="67">
        <v>0</v>
      </c>
      <c r="F90" s="68"/>
      <c r="G90" s="86">
        <f>$D90*$E90*F90</f>
        <v>0</v>
      </c>
    </row>
    <row r="91" spans="1:7" ht="28.5" x14ac:dyDescent="0.2">
      <c r="A91" s="62">
        <v>2</v>
      </c>
      <c r="B91" s="63" t="s">
        <v>5</v>
      </c>
      <c r="C91" s="37" t="s">
        <v>9</v>
      </c>
      <c r="D91" s="62">
        <v>0</v>
      </c>
      <c r="E91" s="39">
        <v>0</v>
      </c>
      <c r="F91" s="40"/>
      <c r="G91" s="87">
        <f t="shared" ref="G91:G103" si="5">$D91*$E91*F91</f>
        <v>0</v>
      </c>
    </row>
    <row r="92" spans="1:7" ht="28.5" x14ac:dyDescent="0.2">
      <c r="A92" s="62">
        <v>3</v>
      </c>
      <c r="B92" s="63" t="s">
        <v>6</v>
      </c>
      <c r="C92" s="37" t="s">
        <v>9</v>
      </c>
      <c r="D92" s="62">
        <v>0</v>
      </c>
      <c r="E92" s="39">
        <v>0</v>
      </c>
      <c r="F92" s="40"/>
      <c r="G92" s="87">
        <f t="shared" si="5"/>
        <v>0</v>
      </c>
    </row>
    <row r="93" spans="1:7" ht="28.5" x14ac:dyDescent="0.2">
      <c r="A93" s="62">
        <v>4</v>
      </c>
      <c r="B93" s="63" t="s">
        <v>7</v>
      </c>
      <c r="C93" s="37" t="s">
        <v>9</v>
      </c>
      <c r="D93" s="62">
        <v>0</v>
      </c>
      <c r="E93" s="39">
        <v>0</v>
      </c>
      <c r="F93" s="40"/>
      <c r="G93" s="87">
        <f t="shared" si="5"/>
        <v>0</v>
      </c>
    </row>
    <row r="94" spans="1:7" ht="28.5" x14ac:dyDescent="0.2">
      <c r="A94" s="62">
        <v>5</v>
      </c>
      <c r="B94" s="63" t="s">
        <v>5</v>
      </c>
      <c r="C94" s="37" t="s">
        <v>10</v>
      </c>
      <c r="D94" s="62">
        <v>0</v>
      </c>
      <c r="E94" s="39">
        <v>0</v>
      </c>
      <c r="F94" s="40"/>
      <c r="G94" s="87">
        <f t="shared" si="5"/>
        <v>0</v>
      </c>
    </row>
    <row r="95" spans="1:7" ht="28.5" x14ac:dyDescent="0.2">
      <c r="A95" s="62">
        <v>6</v>
      </c>
      <c r="B95" s="63" t="s">
        <v>4</v>
      </c>
      <c r="C95" s="37" t="s">
        <v>10</v>
      </c>
      <c r="D95" s="62">
        <v>0</v>
      </c>
      <c r="E95" s="39">
        <v>0</v>
      </c>
      <c r="F95" s="40"/>
      <c r="G95" s="87">
        <f t="shared" si="5"/>
        <v>0</v>
      </c>
    </row>
    <row r="96" spans="1:7" ht="38.25" x14ac:dyDescent="0.2">
      <c r="A96" s="62">
        <v>7</v>
      </c>
      <c r="B96" s="63" t="s">
        <v>48</v>
      </c>
      <c r="C96" s="37" t="s">
        <v>9</v>
      </c>
      <c r="D96" s="62">
        <v>1</v>
      </c>
      <c r="E96" s="39">
        <v>1</v>
      </c>
      <c r="F96" s="40"/>
      <c r="G96" s="87">
        <f t="shared" si="5"/>
        <v>0</v>
      </c>
    </row>
    <row r="97" spans="1:7" ht="38.25" x14ac:dyDescent="0.2">
      <c r="A97" s="62">
        <v>8</v>
      </c>
      <c r="B97" s="63" t="s">
        <v>48</v>
      </c>
      <c r="C97" s="37" t="s">
        <v>10</v>
      </c>
      <c r="D97" s="62">
        <v>1</v>
      </c>
      <c r="E97" s="39">
        <v>1</v>
      </c>
      <c r="F97" s="40"/>
      <c r="G97" s="87">
        <f t="shared" si="5"/>
        <v>0</v>
      </c>
    </row>
    <row r="98" spans="1:7" ht="38.25" x14ac:dyDescent="0.2">
      <c r="A98" s="62">
        <v>9</v>
      </c>
      <c r="B98" s="63" t="s">
        <v>49</v>
      </c>
      <c r="C98" s="37" t="s">
        <v>9</v>
      </c>
      <c r="D98" s="62">
        <v>1</v>
      </c>
      <c r="E98" s="39">
        <v>1</v>
      </c>
      <c r="F98" s="40"/>
      <c r="G98" s="87">
        <f t="shared" si="5"/>
        <v>0</v>
      </c>
    </row>
    <row r="99" spans="1:7" ht="38.25" x14ac:dyDescent="0.2">
      <c r="A99" s="62">
        <v>10</v>
      </c>
      <c r="B99" s="63" t="s">
        <v>49</v>
      </c>
      <c r="C99" s="37" t="s">
        <v>10</v>
      </c>
      <c r="D99" s="62">
        <v>1</v>
      </c>
      <c r="E99" s="39">
        <v>1</v>
      </c>
      <c r="F99" s="40"/>
      <c r="G99" s="87">
        <f t="shared" si="5"/>
        <v>0</v>
      </c>
    </row>
    <row r="100" spans="1:7" ht="38.25" x14ac:dyDescent="0.2">
      <c r="A100" s="62">
        <v>11</v>
      </c>
      <c r="B100" s="63" t="s">
        <v>50</v>
      </c>
      <c r="C100" s="37" t="s">
        <v>9</v>
      </c>
      <c r="D100" s="62">
        <v>1</v>
      </c>
      <c r="E100" s="39">
        <v>1</v>
      </c>
      <c r="F100" s="40"/>
      <c r="G100" s="87">
        <f t="shared" si="5"/>
        <v>0</v>
      </c>
    </row>
    <row r="101" spans="1:7" ht="38.25" x14ac:dyDescent="0.2">
      <c r="A101" s="62">
        <v>12</v>
      </c>
      <c r="B101" s="63" t="s">
        <v>50</v>
      </c>
      <c r="C101" s="37" t="s">
        <v>10</v>
      </c>
      <c r="D101" s="62">
        <v>1</v>
      </c>
      <c r="E101" s="39">
        <v>1</v>
      </c>
      <c r="F101" s="40"/>
      <c r="G101" s="87">
        <f t="shared" si="5"/>
        <v>0</v>
      </c>
    </row>
    <row r="102" spans="1:7" ht="28.5" x14ac:dyDescent="0.2">
      <c r="A102" s="62">
        <v>13</v>
      </c>
      <c r="B102" s="63" t="s">
        <v>51</v>
      </c>
      <c r="C102" s="37" t="s">
        <v>9</v>
      </c>
      <c r="D102" s="62">
        <v>1</v>
      </c>
      <c r="E102" s="39">
        <v>1</v>
      </c>
      <c r="F102" s="40"/>
      <c r="G102" s="87">
        <f t="shared" si="5"/>
        <v>0</v>
      </c>
    </row>
    <row r="103" spans="1:7" ht="29.25" thickBot="1" x14ac:dyDescent="0.25">
      <c r="A103" s="60">
        <v>14</v>
      </c>
      <c r="B103" s="61" t="s">
        <v>51</v>
      </c>
      <c r="C103" s="37" t="s">
        <v>10</v>
      </c>
      <c r="D103" s="60">
        <v>1</v>
      </c>
      <c r="E103" s="39">
        <v>1</v>
      </c>
      <c r="F103" s="40"/>
      <c r="G103" s="87">
        <f t="shared" si="5"/>
        <v>0</v>
      </c>
    </row>
    <row r="104" spans="1:7" ht="15" thickBot="1" x14ac:dyDescent="0.25">
      <c r="A104" s="21"/>
      <c r="B104" s="7"/>
      <c r="C104" s="7"/>
      <c r="D104" s="27"/>
      <c r="E104" s="28"/>
      <c r="F104" s="10"/>
      <c r="G104" s="88"/>
    </row>
    <row r="105" spans="1:7" ht="15" thickTop="1" x14ac:dyDescent="0.2">
      <c r="A105" s="21"/>
      <c r="B105" s="7"/>
      <c r="C105" s="7"/>
      <c r="D105" s="27"/>
      <c r="E105" s="3"/>
      <c r="F105" s="107" t="s">
        <v>32</v>
      </c>
      <c r="G105" s="89">
        <f>SUM(G90:G103)</f>
        <v>0</v>
      </c>
    </row>
    <row r="106" spans="1:7" ht="15" thickBot="1" x14ac:dyDescent="0.25">
      <c r="A106" s="21"/>
      <c r="B106" s="7"/>
      <c r="C106" s="7"/>
      <c r="D106" s="27"/>
      <c r="E106" s="28"/>
      <c r="F106" s="11"/>
      <c r="G106" s="90"/>
    </row>
    <row r="107" spans="1:7" ht="15.75" thickBot="1" x14ac:dyDescent="0.3">
      <c r="A107" s="20"/>
      <c r="B107" s="5" t="s">
        <v>47</v>
      </c>
      <c r="C107" s="2"/>
      <c r="D107" s="25"/>
      <c r="E107" s="26"/>
      <c r="F107" s="105"/>
      <c r="G107" s="84"/>
    </row>
    <row r="108" spans="1:7" ht="45.75" thickBot="1" x14ac:dyDescent="0.3">
      <c r="A108" s="21"/>
      <c r="B108" s="34" t="s">
        <v>41</v>
      </c>
      <c r="C108" s="7"/>
      <c r="D108" s="50" t="s">
        <v>36</v>
      </c>
      <c r="E108" s="35" t="s">
        <v>2</v>
      </c>
      <c r="F108" s="108"/>
      <c r="G108" s="91" t="s">
        <v>31</v>
      </c>
    </row>
    <row r="109" spans="1:7" ht="43.5" thickTop="1" x14ac:dyDescent="0.2">
      <c r="A109" s="42">
        <v>1</v>
      </c>
      <c r="B109" s="43" t="s">
        <v>4</v>
      </c>
      <c r="C109" s="43" t="s">
        <v>13</v>
      </c>
      <c r="D109" s="44">
        <v>4</v>
      </c>
      <c r="E109" s="45">
        <v>12</v>
      </c>
      <c r="F109" s="53">
        <v>0</v>
      </c>
      <c r="G109" s="92">
        <f>$D109*$E109*F109</f>
        <v>0</v>
      </c>
    </row>
    <row r="110" spans="1:7" ht="57" x14ac:dyDescent="0.2">
      <c r="A110" s="36">
        <v>2</v>
      </c>
      <c r="B110" s="37" t="s">
        <v>4</v>
      </c>
      <c r="C110" s="37" t="s">
        <v>14</v>
      </c>
      <c r="D110" s="38">
        <v>1</v>
      </c>
      <c r="E110" s="39">
        <v>12</v>
      </c>
      <c r="F110" s="41">
        <v>0</v>
      </c>
      <c r="G110" s="87">
        <f t="shared" ref="G110:G127" si="6">$D110*$E110*F110</f>
        <v>0</v>
      </c>
    </row>
    <row r="111" spans="1:7" ht="42.75" x14ac:dyDescent="0.2">
      <c r="A111" s="36">
        <v>3</v>
      </c>
      <c r="B111" s="37" t="s">
        <v>5</v>
      </c>
      <c r="C111" s="37" t="s">
        <v>16</v>
      </c>
      <c r="D111" s="38">
        <v>1</v>
      </c>
      <c r="E111" s="39">
        <v>12</v>
      </c>
      <c r="F111" s="41">
        <v>0</v>
      </c>
      <c r="G111" s="87">
        <f t="shared" si="6"/>
        <v>0</v>
      </c>
    </row>
    <row r="112" spans="1:7" ht="42.75" x14ac:dyDescent="0.2">
      <c r="A112" s="36">
        <v>4</v>
      </c>
      <c r="B112" s="37" t="s">
        <v>5</v>
      </c>
      <c r="C112" s="37" t="s">
        <v>15</v>
      </c>
      <c r="D112" s="38">
        <v>1</v>
      </c>
      <c r="E112" s="39">
        <v>12</v>
      </c>
      <c r="F112" s="41">
        <v>0</v>
      </c>
      <c r="G112" s="87">
        <f t="shared" si="6"/>
        <v>0</v>
      </c>
    </row>
    <row r="113" spans="1:7" ht="57" x14ac:dyDescent="0.2">
      <c r="A113" s="36">
        <v>5</v>
      </c>
      <c r="B113" s="37" t="s">
        <v>5</v>
      </c>
      <c r="C113" s="37" t="s">
        <v>17</v>
      </c>
      <c r="D113" s="38">
        <v>1</v>
      </c>
      <c r="E113" s="39">
        <v>12</v>
      </c>
      <c r="F113" s="41">
        <v>0</v>
      </c>
      <c r="G113" s="87">
        <f t="shared" si="6"/>
        <v>0</v>
      </c>
    </row>
    <row r="114" spans="1:7" ht="42.75" x14ac:dyDescent="0.2">
      <c r="A114" s="36">
        <v>6</v>
      </c>
      <c r="B114" s="37" t="s">
        <v>6</v>
      </c>
      <c r="C114" s="37" t="s">
        <v>13</v>
      </c>
      <c r="D114" s="38">
        <v>1</v>
      </c>
      <c r="E114" s="39">
        <v>12</v>
      </c>
      <c r="F114" s="41">
        <v>0</v>
      </c>
      <c r="G114" s="87">
        <f t="shared" si="6"/>
        <v>0</v>
      </c>
    </row>
    <row r="115" spans="1:7" ht="42.75" x14ac:dyDescent="0.2">
      <c r="A115" s="36">
        <v>7</v>
      </c>
      <c r="B115" s="37" t="s">
        <v>7</v>
      </c>
      <c r="C115" s="37" t="s">
        <v>16</v>
      </c>
      <c r="D115" s="38">
        <v>1</v>
      </c>
      <c r="E115" s="39">
        <v>12</v>
      </c>
      <c r="F115" s="41">
        <v>0</v>
      </c>
      <c r="G115" s="87">
        <f t="shared" si="6"/>
        <v>0</v>
      </c>
    </row>
    <row r="116" spans="1:7" ht="28.5" x14ac:dyDescent="0.2">
      <c r="A116" s="36">
        <v>8</v>
      </c>
      <c r="B116" s="37" t="s">
        <v>11</v>
      </c>
      <c r="C116" s="37" t="s">
        <v>18</v>
      </c>
      <c r="D116" s="38">
        <v>10</v>
      </c>
      <c r="E116" s="39">
        <v>12</v>
      </c>
      <c r="F116" s="41">
        <v>0</v>
      </c>
      <c r="G116" s="87">
        <f t="shared" si="6"/>
        <v>0</v>
      </c>
    </row>
    <row r="117" spans="1:7" ht="28.5" x14ac:dyDescent="0.2">
      <c r="A117" s="36">
        <v>9</v>
      </c>
      <c r="B117" s="37" t="s">
        <v>4</v>
      </c>
      <c r="C117" s="37" t="s">
        <v>19</v>
      </c>
      <c r="D117" s="38">
        <v>2</v>
      </c>
      <c r="E117" s="39">
        <v>12</v>
      </c>
      <c r="F117" s="41">
        <v>0</v>
      </c>
      <c r="G117" s="87">
        <f t="shared" si="6"/>
        <v>0</v>
      </c>
    </row>
    <row r="118" spans="1:7" ht="28.5" x14ac:dyDescent="0.2">
      <c r="A118" s="36">
        <v>10</v>
      </c>
      <c r="B118" s="79" t="s">
        <v>5</v>
      </c>
      <c r="C118" s="37" t="s">
        <v>19</v>
      </c>
      <c r="D118" s="38">
        <v>1</v>
      </c>
      <c r="E118" s="39">
        <v>12</v>
      </c>
      <c r="F118" s="41">
        <v>0</v>
      </c>
      <c r="G118" s="87">
        <f t="shared" si="6"/>
        <v>0</v>
      </c>
    </row>
    <row r="119" spans="1:7" ht="42.75" x14ac:dyDescent="0.2">
      <c r="A119" s="36">
        <v>11</v>
      </c>
      <c r="B119" s="63" t="s">
        <v>48</v>
      </c>
      <c r="C119" s="37" t="s">
        <v>39</v>
      </c>
      <c r="D119" s="38">
        <v>1</v>
      </c>
      <c r="E119" s="39">
        <v>12</v>
      </c>
      <c r="F119" s="41">
        <v>0</v>
      </c>
      <c r="G119" s="87">
        <f t="shared" si="6"/>
        <v>0</v>
      </c>
    </row>
    <row r="120" spans="1:7" ht="38.25" x14ac:dyDescent="0.2">
      <c r="A120" s="36">
        <v>12</v>
      </c>
      <c r="B120" s="63" t="s">
        <v>48</v>
      </c>
      <c r="C120" s="37" t="s">
        <v>19</v>
      </c>
      <c r="D120" s="38">
        <v>1</v>
      </c>
      <c r="E120" s="39">
        <v>12</v>
      </c>
      <c r="F120" s="41">
        <v>0</v>
      </c>
      <c r="G120" s="87">
        <f t="shared" si="6"/>
        <v>0</v>
      </c>
    </row>
    <row r="121" spans="1:7" ht="42.75" x14ac:dyDescent="0.2">
      <c r="A121" s="73">
        <v>13</v>
      </c>
      <c r="B121" s="63" t="s">
        <v>49</v>
      </c>
      <c r="C121" s="37" t="s">
        <v>39</v>
      </c>
      <c r="D121" s="75">
        <v>1</v>
      </c>
      <c r="E121" s="76">
        <v>12</v>
      </c>
      <c r="F121" s="77">
        <v>0</v>
      </c>
      <c r="G121" s="93">
        <f t="shared" si="6"/>
        <v>0</v>
      </c>
    </row>
    <row r="122" spans="1:7" ht="38.25" x14ac:dyDescent="0.2">
      <c r="A122" s="73">
        <v>14</v>
      </c>
      <c r="B122" s="63" t="s">
        <v>49</v>
      </c>
      <c r="C122" s="37" t="s">
        <v>19</v>
      </c>
      <c r="D122" s="75">
        <v>1</v>
      </c>
      <c r="E122" s="76">
        <v>12</v>
      </c>
      <c r="F122" s="77">
        <v>0</v>
      </c>
      <c r="G122" s="93">
        <f t="shared" si="6"/>
        <v>0</v>
      </c>
    </row>
    <row r="123" spans="1:7" ht="42.75" x14ac:dyDescent="0.2">
      <c r="A123" s="73">
        <v>15</v>
      </c>
      <c r="B123" s="63" t="s">
        <v>50</v>
      </c>
      <c r="C123" s="37" t="s">
        <v>39</v>
      </c>
      <c r="D123" s="75">
        <v>1</v>
      </c>
      <c r="E123" s="76">
        <v>12</v>
      </c>
      <c r="F123" s="77">
        <v>0</v>
      </c>
      <c r="G123" s="93">
        <f t="shared" si="6"/>
        <v>0</v>
      </c>
    </row>
    <row r="124" spans="1:7" ht="38.25" x14ac:dyDescent="0.2">
      <c r="A124" s="73">
        <v>16</v>
      </c>
      <c r="B124" s="63" t="s">
        <v>50</v>
      </c>
      <c r="C124" s="37" t="s">
        <v>19</v>
      </c>
      <c r="D124" s="75">
        <v>1</v>
      </c>
      <c r="E124" s="76">
        <v>12</v>
      </c>
      <c r="F124" s="77">
        <v>0</v>
      </c>
      <c r="G124" s="93">
        <f t="shared" si="6"/>
        <v>0</v>
      </c>
    </row>
    <row r="125" spans="1:7" ht="42.75" x14ac:dyDescent="0.2">
      <c r="A125" s="73">
        <v>17</v>
      </c>
      <c r="B125" s="63" t="s">
        <v>51</v>
      </c>
      <c r="C125" s="37" t="s">
        <v>39</v>
      </c>
      <c r="D125" s="75">
        <v>1</v>
      </c>
      <c r="E125" s="76">
        <v>12</v>
      </c>
      <c r="F125" s="77">
        <v>0</v>
      </c>
      <c r="G125" s="93">
        <f t="shared" si="6"/>
        <v>0</v>
      </c>
    </row>
    <row r="126" spans="1:7" ht="28.5" x14ac:dyDescent="0.2">
      <c r="A126" s="73">
        <v>18</v>
      </c>
      <c r="B126" s="63" t="s">
        <v>51</v>
      </c>
      <c r="C126" s="37" t="s">
        <v>19</v>
      </c>
      <c r="D126" s="75">
        <v>1</v>
      </c>
      <c r="E126" s="76">
        <v>12</v>
      </c>
      <c r="F126" s="77">
        <v>0</v>
      </c>
      <c r="G126" s="93">
        <f t="shared" si="6"/>
        <v>0</v>
      </c>
    </row>
    <row r="127" spans="1:7" ht="15" thickBot="1" x14ac:dyDescent="0.25">
      <c r="A127" s="54">
        <v>19</v>
      </c>
      <c r="B127" s="47" t="s">
        <v>12</v>
      </c>
      <c r="C127" s="55" t="s">
        <v>3</v>
      </c>
      <c r="D127" s="56">
        <v>1</v>
      </c>
      <c r="E127" s="57">
        <v>12</v>
      </c>
      <c r="F127" s="58"/>
      <c r="G127" s="94">
        <f t="shared" si="6"/>
        <v>0</v>
      </c>
    </row>
    <row r="128" spans="1:7" ht="15.75" thickTop="1" thickBot="1" x14ac:dyDescent="0.25">
      <c r="A128" s="21"/>
      <c r="B128" s="7"/>
      <c r="C128" s="7"/>
      <c r="D128" s="27"/>
      <c r="E128" s="28"/>
      <c r="F128" s="10"/>
      <c r="G128" s="88"/>
    </row>
    <row r="129" spans="1:7" ht="15" thickTop="1" x14ac:dyDescent="0.2">
      <c r="A129" s="21"/>
      <c r="B129" s="7"/>
      <c r="C129" s="7"/>
      <c r="D129" s="27"/>
      <c r="E129" s="3"/>
      <c r="F129" s="107" t="s">
        <v>32</v>
      </c>
      <c r="G129" s="89">
        <f>SUM(G109:G127)</f>
        <v>0</v>
      </c>
    </row>
    <row r="130" spans="1:7" ht="15" thickBot="1" x14ac:dyDescent="0.25">
      <c r="A130" s="21"/>
      <c r="B130" s="7"/>
      <c r="C130" s="7"/>
      <c r="D130" s="27"/>
      <c r="E130" s="28"/>
      <c r="F130" s="11"/>
      <c r="G130" s="90"/>
    </row>
    <row r="131" spans="1:7" ht="15.75" thickBot="1" x14ac:dyDescent="0.3">
      <c r="A131" s="20"/>
      <c r="B131" s="5" t="s">
        <v>47</v>
      </c>
      <c r="C131" s="2"/>
      <c r="D131" s="25"/>
      <c r="E131" s="26"/>
      <c r="F131" s="105"/>
      <c r="G131" s="84"/>
    </row>
    <row r="132" spans="1:7" ht="45.75" thickBot="1" x14ac:dyDescent="0.3">
      <c r="A132" s="21"/>
      <c r="B132" s="34" t="s">
        <v>53</v>
      </c>
      <c r="C132" s="7"/>
      <c r="D132" s="51" t="s">
        <v>36</v>
      </c>
      <c r="E132" s="35" t="s">
        <v>2</v>
      </c>
      <c r="F132" s="108"/>
      <c r="G132" s="95" t="s">
        <v>30</v>
      </c>
    </row>
    <row r="133" spans="1:7" ht="57.75" thickTop="1" x14ac:dyDescent="0.2">
      <c r="A133" s="42">
        <v>1</v>
      </c>
      <c r="B133" s="43" t="s">
        <v>4</v>
      </c>
      <c r="C133" s="43" t="s">
        <v>26</v>
      </c>
      <c r="D133" s="44">
        <v>1</v>
      </c>
      <c r="E133" s="45">
        <v>12</v>
      </c>
      <c r="F133" s="53">
        <v>0</v>
      </c>
      <c r="G133" s="92">
        <f>$D133*$E133*F133</f>
        <v>0</v>
      </c>
    </row>
    <row r="134" spans="1:7" ht="57" x14ac:dyDescent="0.2">
      <c r="A134" s="36">
        <v>2</v>
      </c>
      <c r="B134" s="79" t="s">
        <v>5</v>
      </c>
      <c r="C134" s="37" t="s">
        <v>27</v>
      </c>
      <c r="D134" s="38">
        <v>1</v>
      </c>
      <c r="E134" s="39">
        <v>6</v>
      </c>
      <c r="F134" s="41">
        <v>0</v>
      </c>
      <c r="G134" s="87">
        <f t="shared" ref="G134:G138" si="7">$D134*$E134*F134</f>
        <v>0</v>
      </c>
    </row>
    <row r="135" spans="1:7" ht="57" x14ac:dyDescent="0.2">
      <c r="A135" s="36">
        <v>3</v>
      </c>
      <c r="B135" s="63" t="s">
        <v>48</v>
      </c>
      <c r="C135" s="37" t="s">
        <v>27</v>
      </c>
      <c r="D135" s="38">
        <v>1</v>
      </c>
      <c r="E135" s="39">
        <v>6</v>
      </c>
      <c r="F135" s="41">
        <v>0</v>
      </c>
      <c r="G135" s="87">
        <f t="shared" si="7"/>
        <v>0</v>
      </c>
    </row>
    <row r="136" spans="1:7" ht="57" x14ac:dyDescent="0.2">
      <c r="A136" s="73">
        <v>4</v>
      </c>
      <c r="B136" s="63" t="s">
        <v>49</v>
      </c>
      <c r="C136" s="37" t="s">
        <v>27</v>
      </c>
      <c r="D136" s="75">
        <v>1</v>
      </c>
      <c r="E136" s="76">
        <v>6</v>
      </c>
      <c r="F136" s="77">
        <v>0</v>
      </c>
      <c r="G136" s="87">
        <f t="shared" si="7"/>
        <v>0</v>
      </c>
    </row>
    <row r="137" spans="1:7" ht="57" x14ac:dyDescent="0.2">
      <c r="A137" s="73">
        <v>5</v>
      </c>
      <c r="B137" s="63" t="s">
        <v>50</v>
      </c>
      <c r="C137" s="37" t="s">
        <v>27</v>
      </c>
      <c r="D137" s="75">
        <v>1</v>
      </c>
      <c r="E137" s="76">
        <v>6</v>
      </c>
      <c r="F137" s="77">
        <v>0</v>
      </c>
      <c r="G137" s="87">
        <f t="shared" si="7"/>
        <v>0</v>
      </c>
    </row>
    <row r="138" spans="1:7" ht="57.75" thickBot="1" x14ac:dyDescent="0.25">
      <c r="A138" s="73">
        <v>6</v>
      </c>
      <c r="B138" s="80" t="s">
        <v>51</v>
      </c>
      <c r="C138" s="74" t="s">
        <v>27</v>
      </c>
      <c r="D138" s="75">
        <v>1</v>
      </c>
      <c r="E138" s="76">
        <v>6</v>
      </c>
      <c r="F138" s="77">
        <v>0</v>
      </c>
      <c r="G138" s="87">
        <f t="shared" si="7"/>
        <v>0</v>
      </c>
    </row>
    <row r="139" spans="1:7" ht="45.75" thickBot="1" x14ac:dyDescent="0.3">
      <c r="A139" s="83"/>
      <c r="B139" s="81" t="s">
        <v>53</v>
      </c>
      <c r="C139" s="82"/>
      <c r="D139" s="81" t="s">
        <v>55</v>
      </c>
      <c r="E139" s="102" t="s">
        <v>54</v>
      </c>
      <c r="F139" s="109"/>
      <c r="G139" s="81" t="s">
        <v>30</v>
      </c>
    </row>
    <row r="140" spans="1:7" ht="51.75" thickBot="1" x14ac:dyDescent="0.25">
      <c r="A140" s="46">
        <v>7</v>
      </c>
      <c r="B140" s="78" t="s">
        <v>38</v>
      </c>
      <c r="C140" s="47" t="s">
        <v>52</v>
      </c>
      <c r="D140" s="48">
        <v>192</v>
      </c>
      <c r="E140" s="114">
        <v>0</v>
      </c>
      <c r="F140" s="49">
        <v>100</v>
      </c>
      <c r="G140" s="96">
        <f>$D140*(1+$E140)*F140</f>
        <v>19200</v>
      </c>
    </row>
    <row r="141" spans="1:7" ht="15.75" thickTop="1" thickBot="1" x14ac:dyDescent="0.25">
      <c r="A141" s="21"/>
      <c r="B141" s="7"/>
      <c r="C141" s="7"/>
      <c r="D141" s="27"/>
      <c r="E141" s="28"/>
      <c r="F141" s="10"/>
      <c r="G141" s="88"/>
    </row>
    <row r="142" spans="1:7" ht="15" thickTop="1" x14ac:dyDescent="0.2">
      <c r="A142" s="21"/>
      <c r="B142" s="7"/>
      <c r="C142" s="7"/>
      <c r="D142" s="27"/>
      <c r="E142" s="3"/>
      <c r="F142" s="107" t="s">
        <v>32</v>
      </c>
      <c r="G142" s="89">
        <f>SUM(G133:G140)</f>
        <v>19200</v>
      </c>
    </row>
    <row r="143" spans="1:7" ht="15" thickBot="1" x14ac:dyDescent="0.25">
      <c r="A143" s="21"/>
      <c r="B143" s="7"/>
      <c r="C143" s="7"/>
      <c r="D143" s="27"/>
      <c r="E143" s="28"/>
      <c r="F143" s="11"/>
      <c r="G143" s="90"/>
    </row>
    <row r="144" spans="1:7" ht="15.75" thickBot="1" x14ac:dyDescent="0.3">
      <c r="A144" s="20"/>
      <c r="B144" s="5" t="s">
        <v>47</v>
      </c>
      <c r="C144" s="2"/>
      <c r="D144" s="25"/>
      <c r="E144" s="26"/>
      <c r="F144" s="105"/>
      <c r="G144" s="84"/>
    </row>
    <row r="145" spans="1:7" ht="45.75" thickBot="1" x14ac:dyDescent="0.3">
      <c r="A145" s="21"/>
      <c r="B145" s="34" t="s">
        <v>25</v>
      </c>
      <c r="C145" s="7"/>
      <c r="D145" s="51" t="s">
        <v>35</v>
      </c>
      <c r="E145" s="52" t="s">
        <v>37</v>
      </c>
      <c r="F145" s="108"/>
      <c r="G145" s="95" t="s">
        <v>30</v>
      </c>
    </row>
    <row r="146" spans="1:7" ht="29.25" thickTop="1" x14ac:dyDescent="0.2">
      <c r="A146" s="42">
        <v>1</v>
      </c>
      <c r="B146" s="115" t="s">
        <v>56</v>
      </c>
      <c r="C146" s="43" t="s">
        <v>20</v>
      </c>
      <c r="D146" s="44">
        <v>1</v>
      </c>
      <c r="E146" s="45">
        <v>1</v>
      </c>
      <c r="F146" s="53">
        <v>0</v>
      </c>
      <c r="G146" s="92">
        <f>$D146*$E146*F146</f>
        <v>0</v>
      </c>
    </row>
    <row r="147" spans="1:7" ht="28.5" x14ac:dyDescent="0.2">
      <c r="A147" s="36">
        <v>2</v>
      </c>
      <c r="B147" s="63" t="s">
        <v>56</v>
      </c>
      <c r="C147" s="79" t="s">
        <v>21</v>
      </c>
      <c r="D147" s="59">
        <v>1</v>
      </c>
      <c r="E147" s="39">
        <v>1</v>
      </c>
      <c r="F147" s="41">
        <v>0</v>
      </c>
      <c r="G147" s="87">
        <f t="shared" ref="G147:G161" si="8">$D147*$E147*F147</f>
        <v>0</v>
      </c>
    </row>
    <row r="148" spans="1:7" ht="28.5" x14ac:dyDescent="0.2">
      <c r="A148" s="36">
        <v>3</v>
      </c>
      <c r="B148" s="63" t="s">
        <v>57</v>
      </c>
      <c r="C148" s="79" t="s">
        <v>20</v>
      </c>
      <c r="D148" s="59">
        <v>1</v>
      </c>
      <c r="E148" s="39">
        <v>1</v>
      </c>
      <c r="F148" s="41">
        <v>0</v>
      </c>
      <c r="G148" s="87">
        <f t="shared" si="8"/>
        <v>0</v>
      </c>
    </row>
    <row r="149" spans="1:7" ht="28.5" x14ac:dyDescent="0.2">
      <c r="A149" s="36">
        <v>4</v>
      </c>
      <c r="B149" s="63" t="s">
        <v>57</v>
      </c>
      <c r="C149" s="79" t="s">
        <v>21</v>
      </c>
      <c r="D149" s="59">
        <v>1</v>
      </c>
      <c r="E149" s="39">
        <v>1</v>
      </c>
      <c r="F149" s="41">
        <v>0</v>
      </c>
      <c r="G149" s="87">
        <f t="shared" si="8"/>
        <v>0</v>
      </c>
    </row>
    <row r="150" spans="1:7" ht="28.5" x14ac:dyDescent="0.2">
      <c r="A150" s="73">
        <v>5</v>
      </c>
      <c r="B150" s="63" t="s">
        <v>58</v>
      </c>
      <c r="C150" s="79" t="s">
        <v>20</v>
      </c>
      <c r="D150" s="59">
        <v>1</v>
      </c>
      <c r="E150" s="39">
        <v>1</v>
      </c>
      <c r="F150" s="41">
        <v>0</v>
      </c>
      <c r="G150" s="87">
        <f t="shared" si="8"/>
        <v>0</v>
      </c>
    </row>
    <row r="151" spans="1:7" ht="28.5" x14ac:dyDescent="0.2">
      <c r="A151" s="73">
        <v>6</v>
      </c>
      <c r="B151" s="63" t="s">
        <v>58</v>
      </c>
      <c r="C151" s="79" t="s">
        <v>21</v>
      </c>
      <c r="D151" s="59">
        <v>1</v>
      </c>
      <c r="E151" s="39">
        <v>1</v>
      </c>
      <c r="F151" s="41">
        <v>0</v>
      </c>
      <c r="G151" s="87">
        <f t="shared" si="8"/>
        <v>0</v>
      </c>
    </row>
    <row r="152" spans="1:7" ht="28.5" x14ac:dyDescent="0.2">
      <c r="A152" s="73">
        <v>7</v>
      </c>
      <c r="B152" s="63" t="s">
        <v>59</v>
      </c>
      <c r="C152" s="79" t="s">
        <v>20</v>
      </c>
      <c r="D152" s="59">
        <v>1</v>
      </c>
      <c r="E152" s="39">
        <v>1</v>
      </c>
      <c r="F152" s="41">
        <v>0</v>
      </c>
      <c r="G152" s="87">
        <f t="shared" si="8"/>
        <v>0</v>
      </c>
    </row>
    <row r="153" spans="1:7" ht="28.5" x14ac:dyDescent="0.2">
      <c r="A153" s="73">
        <v>8</v>
      </c>
      <c r="B153" s="63" t="s">
        <v>59</v>
      </c>
      <c r="C153" s="37" t="s">
        <v>21</v>
      </c>
      <c r="D153" s="59">
        <v>1</v>
      </c>
      <c r="E153" s="39">
        <v>1</v>
      </c>
      <c r="F153" s="41">
        <v>0</v>
      </c>
      <c r="G153" s="87">
        <f t="shared" si="8"/>
        <v>0</v>
      </c>
    </row>
    <row r="154" spans="1:7" ht="28.5" x14ac:dyDescent="0.2">
      <c r="A154" s="73">
        <v>9</v>
      </c>
      <c r="B154" s="63" t="s">
        <v>56</v>
      </c>
      <c r="C154" s="37" t="s">
        <v>22</v>
      </c>
      <c r="D154" s="59">
        <v>1</v>
      </c>
      <c r="E154" s="39">
        <v>1</v>
      </c>
      <c r="F154" s="41">
        <v>0</v>
      </c>
      <c r="G154" s="87">
        <f t="shared" si="8"/>
        <v>0</v>
      </c>
    </row>
    <row r="155" spans="1:7" ht="28.5" x14ac:dyDescent="0.2">
      <c r="A155" s="73">
        <v>10</v>
      </c>
      <c r="B155" s="63" t="s">
        <v>56</v>
      </c>
      <c r="C155" s="37" t="s">
        <v>23</v>
      </c>
      <c r="D155" s="59">
        <v>1</v>
      </c>
      <c r="E155" s="39">
        <v>1</v>
      </c>
      <c r="F155" s="41">
        <v>0</v>
      </c>
      <c r="G155" s="87">
        <f t="shared" si="8"/>
        <v>0</v>
      </c>
    </row>
    <row r="156" spans="1:7" ht="28.5" x14ac:dyDescent="0.2">
      <c r="A156" s="73">
        <v>11</v>
      </c>
      <c r="B156" s="63" t="s">
        <v>57</v>
      </c>
      <c r="C156" s="37" t="s">
        <v>22</v>
      </c>
      <c r="D156" s="59">
        <v>1</v>
      </c>
      <c r="E156" s="39">
        <v>1</v>
      </c>
      <c r="F156" s="41">
        <v>0</v>
      </c>
      <c r="G156" s="87">
        <f t="shared" si="8"/>
        <v>0</v>
      </c>
    </row>
    <row r="157" spans="1:7" ht="28.5" x14ac:dyDescent="0.2">
      <c r="A157" s="73">
        <v>12</v>
      </c>
      <c r="B157" s="63" t="s">
        <v>57</v>
      </c>
      <c r="C157" s="37" t="s">
        <v>23</v>
      </c>
      <c r="D157" s="59">
        <v>1</v>
      </c>
      <c r="E157" s="39">
        <v>1</v>
      </c>
      <c r="F157" s="41">
        <v>0</v>
      </c>
      <c r="G157" s="87">
        <f t="shared" si="8"/>
        <v>0</v>
      </c>
    </row>
    <row r="158" spans="1:7" ht="28.5" x14ac:dyDescent="0.2">
      <c r="A158" s="73">
        <v>13</v>
      </c>
      <c r="B158" s="63" t="s">
        <v>58</v>
      </c>
      <c r="C158" s="37" t="s">
        <v>22</v>
      </c>
      <c r="D158" s="59">
        <v>1</v>
      </c>
      <c r="E158" s="39">
        <v>1</v>
      </c>
      <c r="F158" s="41">
        <v>0</v>
      </c>
      <c r="G158" s="87">
        <f t="shared" si="8"/>
        <v>0</v>
      </c>
    </row>
    <row r="159" spans="1:7" ht="28.5" x14ac:dyDescent="0.2">
      <c r="A159" s="73">
        <v>14</v>
      </c>
      <c r="B159" s="63" t="s">
        <v>58</v>
      </c>
      <c r="C159" s="37" t="s">
        <v>23</v>
      </c>
      <c r="D159" s="59">
        <v>1</v>
      </c>
      <c r="E159" s="39">
        <v>1</v>
      </c>
      <c r="F159" s="41">
        <v>0</v>
      </c>
      <c r="G159" s="87">
        <f t="shared" si="8"/>
        <v>0</v>
      </c>
    </row>
    <row r="160" spans="1:7" ht="28.5" x14ac:dyDescent="0.2">
      <c r="A160" s="73">
        <v>15</v>
      </c>
      <c r="B160" s="63" t="s">
        <v>59</v>
      </c>
      <c r="C160" s="37" t="s">
        <v>22</v>
      </c>
      <c r="D160" s="59">
        <v>1</v>
      </c>
      <c r="E160" s="39">
        <v>1</v>
      </c>
      <c r="F160" s="41">
        <v>0</v>
      </c>
      <c r="G160" s="87">
        <f t="shared" si="8"/>
        <v>0</v>
      </c>
    </row>
    <row r="161" spans="1:7" ht="29.25" thickBot="1" x14ac:dyDescent="0.25">
      <c r="A161" s="73">
        <v>16</v>
      </c>
      <c r="B161" s="63" t="s">
        <v>59</v>
      </c>
      <c r="C161" s="37" t="s">
        <v>23</v>
      </c>
      <c r="D161" s="59">
        <v>1</v>
      </c>
      <c r="E161" s="39">
        <v>1</v>
      </c>
      <c r="F161" s="41">
        <v>0</v>
      </c>
      <c r="G161" s="87">
        <f t="shared" si="8"/>
        <v>0</v>
      </c>
    </row>
    <row r="162" spans="1:7" ht="45.75" thickBot="1" x14ac:dyDescent="0.3">
      <c r="A162" s="83"/>
      <c r="B162" s="81" t="s">
        <v>25</v>
      </c>
      <c r="C162" s="82"/>
      <c r="D162" s="81" t="s">
        <v>55</v>
      </c>
      <c r="E162" s="102" t="s">
        <v>54</v>
      </c>
      <c r="F162" s="109"/>
      <c r="G162" s="81" t="s">
        <v>30</v>
      </c>
    </row>
    <row r="163" spans="1:7" ht="51.75" thickBot="1" x14ac:dyDescent="0.25">
      <c r="A163" s="46">
        <v>17</v>
      </c>
      <c r="B163" s="78" t="s">
        <v>38</v>
      </c>
      <c r="C163" s="47" t="s">
        <v>52</v>
      </c>
      <c r="D163" s="48">
        <v>40</v>
      </c>
      <c r="E163" s="114">
        <v>0</v>
      </c>
      <c r="F163" s="49">
        <v>100</v>
      </c>
      <c r="G163" s="96">
        <f>$D163*(1+$E163)*F163</f>
        <v>4000</v>
      </c>
    </row>
    <row r="164" spans="1:7" ht="15.75" thickTop="1" thickBot="1" x14ac:dyDescent="0.25">
      <c r="A164" s="21"/>
      <c r="B164" s="7"/>
      <c r="C164" s="4"/>
      <c r="D164" s="29"/>
      <c r="E164" s="28"/>
      <c r="F164" s="10"/>
      <c r="G164" s="88"/>
    </row>
    <row r="165" spans="1:7" ht="15" thickTop="1" x14ac:dyDescent="0.2">
      <c r="A165" s="21"/>
      <c r="B165" s="7"/>
      <c r="C165" s="4"/>
      <c r="D165" s="30"/>
      <c r="E165" s="3"/>
      <c r="F165" s="107" t="s">
        <v>32</v>
      </c>
      <c r="G165" s="89">
        <f>SUM(G146:G163)</f>
        <v>4000</v>
      </c>
    </row>
    <row r="166" spans="1:7" ht="15" thickBot="1" x14ac:dyDescent="0.25">
      <c r="A166" s="21"/>
      <c r="B166" s="7"/>
      <c r="C166" s="4"/>
      <c r="D166" s="31"/>
      <c r="E166" s="28"/>
      <c r="F166" s="11"/>
      <c r="G166" s="90"/>
    </row>
    <row r="167" spans="1:7" ht="15" thickBot="1" x14ac:dyDescent="0.25">
      <c r="A167" s="20"/>
      <c r="B167" s="8"/>
      <c r="C167" s="9"/>
      <c r="D167" s="32"/>
      <c r="E167" s="26"/>
      <c r="F167" s="105"/>
      <c r="G167" s="97"/>
    </row>
    <row r="168" spans="1:7" ht="16.5" thickTop="1" thickBot="1" x14ac:dyDescent="0.3">
      <c r="A168" s="22"/>
      <c r="B168" s="16" t="s">
        <v>44</v>
      </c>
      <c r="C168" s="17"/>
      <c r="D168" s="33"/>
      <c r="E168" s="18"/>
      <c r="F168" s="117" t="s">
        <v>44</v>
      </c>
      <c r="G168" s="98">
        <f>SUM(G105,G129,G142,G165)</f>
        <v>23200</v>
      </c>
    </row>
    <row r="169" spans="1:7" ht="15.75" thickTop="1" thickBot="1" x14ac:dyDescent="0.25"/>
    <row r="170" spans="1:7" ht="15.75" thickBot="1" x14ac:dyDescent="0.3">
      <c r="A170" s="20"/>
      <c r="B170" s="5" t="s">
        <v>42</v>
      </c>
      <c r="C170" s="2"/>
      <c r="D170" s="25"/>
      <c r="E170" s="26"/>
      <c r="F170" s="105"/>
      <c r="G170" s="84"/>
    </row>
    <row r="171" spans="1:7" ht="45.75" thickBot="1" x14ac:dyDescent="0.3">
      <c r="A171" s="22"/>
      <c r="B171" s="69" t="s">
        <v>40</v>
      </c>
      <c r="C171" s="70"/>
      <c r="D171" s="71"/>
      <c r="E171" s="72" t="s">
        <v>34</v>
      </c>
      <c r="F171" s="106"/>
      <c r="G171" s="85" t="s">
        <v>30</v>
      </c>
    </row>
    <row r="172" spans="1:7" ht="29.25" thickTop="1" x14ac:dyDescent="0.2">
      <c r="A172" s="64">
        <v>1</v>
      </c>
      <c r="B172" s="65" t="s">
        <v>4</v>
      </c>
      <c r="C172" s="66" t="s">
        <v>9</v>
      </c>
      <c r="D172" s="64">
        <v>0</v>
      </c>
      <c r="E172" s="67">
        <v>0</v>
      </c>
      <c r="F172" s="68"/>
      <c r="G172" s="86">
        <f>$D172*$E172*F172</f>
        <v>0</v>
      </c>
    </row>
    <row r="173" spans="1:7" ht="28.5" x14ac:dyDescent="0.2">
      <c r="A173" s="62">
        <v>2</v>
      </c>
      <c r="B173" s="63" t="s">
        <v>5</v>
      </c>
      <c r="C173" s="37" t="s">
        <v>9</v>
      </c>
      <c r="D173" s="62">
        <v>0</v>
      </c>
      <c r="E173" s="39">
        <v>0</v>
      </c>
      <c r="F173" s="40"/>
      <c r="G173" s="87">
        <f t="shared" ref="G173:G185" si="9">$D173*$E173*F173</f>
        <v>0</v>
      </c>
    </row>
    <row r="174" spans="1:7" ht="28.5" x14ac:dyDescent="0.2">
      <c r="A174" s="62">
        <v>3</v>
      </c>
      <c r="B174" s="63" t="s">
        <v>6</v>
      </c>
      <c r="C174" s="37" t="s">
        <v>9</v>
      </c>
      <c r="D174" s="62">
        <v>0</v>
      </c>
      <c r="E174" s="39">
        <v>0</v>
      </c>
      <c r="F174" s="40"/>
      <c r="G174" s="87">
        <f t="shared" si="9"/>
        <v>0</v>
      </c>
    </row>
    <row r="175" spans="1:7" ht="28.5" x14ac:dyDescent="0.2">
      <c r="A175" s="62">
        <v>4</v>
      </c>
      <c r="B175" s="63" t="s">
        <v>7</v>
      </c>
      <c r="C175" s="37" t="s">
        <v>9</v>
      </c>
      <c r="D175" s="62">
        <v>0</v>
      </c>
      <c r="E175" s="39">
        <v>0</v>
      </c>
      <c r="F175" s="40"/>
      <c r="G175" s="87">
        <f t="shared" si="9"/>
        <v>0</v>
      </c>
    </row>
    <row r="176" spans="1:7" ht="28.5" x14ac:dyDescent="0.2">
      <c r="A176" s="62">
        <v>5</v>
      </c>
      <c r="B176" s="63" t="s">
        <v>5</v>
      </c>
      <c r="C176" s="37" t="s">
        <v>10</v>
      </c>
      <c r="D176" s="62">
        <v>0</v>
      </c>
      <c r="E176" s="39">
        <v>0</v>
      </c>
      <c r="F176" s="40"/>
      <c r="G176" s="87">
        <f t="shared" si="9"/>
        <v>0</v>
      </c>
    </row>
    <row r="177" spans="1:7" ht="28.5" x14ac:dyDescent="0.2">
      <c r="A177" s="62">
        <v>6</v>
      </c>
      <c r="B177" s="63" t="s">
        <v>4</v>
      </c>
      <c r="C177" s="37" t="s">
        <v>10</v>
      </c>
      <c r="D177" s="62">
        <v>0</v>
      </c>
      <c r="E177" s="39">
        <v>0</v>
      </c>
      <c r="F177" s="40"/>
      <c r="G177" s="87">
        <f t="shared" si="9"/>
        <v>0</v>
      </c>
    </row>
    <row r="178" spans="1:7" ht="38.25" x14ac:dyDescent="0.2">
      <c r="A178" s="62">
        <v>7</v>
      </c>
      <c r="B178" s="63" t="s">
        <v>48</v>
      </c>
      <c r="C178" s="37" t="s">
        <v>9</v>
      </c>
      <c r="D178" s="62">
        <v>0</v>
      </c>
      <c r="E178" s="39">
        <v>0</v>
      </c>
      <c r="F178" s="40"/>
      <c r="G178" s="87">
        <f t="shared" si="9"/>
        <v>0</v>
      </c>
    </row>
    <row r="179" spans="1:7" ht="38.25" x14ac:dyDescent="0.2">
      <c r="A179" s="62">
        <v>8</v>
      </c>
      <c r="B179" s="63" t="s">
        <v>48</v>
      </c>
      <c r="C179" s="37" t="s">
        <v>10</v>
      </c>
      <c r="D179" s="62">
        <v>1</v>
      </c>
      <c r="E179" s="39">
        <v>1</v>
      </c>
      <c r="F179" s="40"/>
      <c r="G179" s="87">
        <f t="shared" si="9"/>
        <v>0</v>
      </c>
    </row>
    <row r="180" spans="1:7" ht="38.25" x14ac:dyDescent="0.2">
      <c r="A180" s="62">
        <v>9</v>
      </c>
      <c r="B180" s="63" t="s">
        <v>49</v>
      </c>
      <c r="C180" s="37" t="s">
        <v>9</v>
      </c>
      <c r="D180" s="62">
        <v>1</v>
      </c>
      <c r="E180" s="39">
        <v>1</v>
      </c>
      <c r="F180" s="40"/>
      <c r="G180" s="87">
        <f t="shared" si="9"/>
        <v>0</v>
      </c>
    </row>
    <row r="181" spans="1:7" ht="38.25" x14ac:dyDescent="0.2">
      <c r="A181" s="62">
        <v>10</v>
      </c>
      <c r="B181" s="63" t="s">
        <v>49</v>
      </c>
      <c r="C181" s="37" t="s">
        <v>10</v>
      </c>
      <c r="D181" s="62">
        <v>1</v>
      </c>
      <c r="E181" s="39">
        <v>1</v>
      </c>
      <c r="F181" s="40"/>
      <c r="G181" s="87">
        <f t="shared" si="9"/>
        <v>0</v>
      </c>
    </row>
    <row r="182" spans="1:7" ht="38.25" x14ac:dyDescent="0.2">
      <c r="A182" s="62">
        <v>11</v>
      </c>
      <c r="B182" s="63" t="s">
        <v>50</v>
      </c>
      <c r="C182" s="37" t="s">
        <v>9</v>
      </c>
      <c r="D182" s="62">
        <v>1</v>
      </c>
      <c r="E182" s="39">
        <v>1</v>
      </c>
      <c r="F182" s="40"/>
      <c r="G182" s="87">
        <f t="shared" si="9"/>
        <v>0</v>
      </c>
    </row>
    <row r="183" spans="1:7" ht="38.25" x14ac:dyDescent="0.2">
      <c r="A183" s="62">
        <v>12</v>
      </c>
      <c r="B183" s="63" t="s">
        <v>50</v>
      </c>
      <c r="C183" s="37" t="s">
        <v>10</v>
      </c>
      <c r="D183" s="62">
        <v>1</v>
      </c>
      <c r="E183" s="39">
        <v>1</v>
      </c>
      <c r="F183" s="40"/>
      <c r="G183" s="87">
        <f t="shared" si="9"/>
        <v>0</v>
      </c>
    </row>
    <row r="184" spans="1:7" ht="28.5" x14ac:dyDescent="0.2">
      <c r="A184" s="62">
        <v>13</v>
      </c>
      <c r="B184" s="63" t="s">
        <v>51</v>
      </c>
      <c r="C184" s="37" t="s">
        <v>9</v>
      </c>
      <c r="D184" s="62">
        <v>1</v>
      </c>
      <c r="E184" s="39">
        <v>1</v>
      </c>
      <c r="F184" s="40"/>
      <c r="G184" s="87">
        <f t="shared" si="9"/>
        <v>0</v>
      </c>
    </row>
    <row r="185" spans="1:7" ht="29.25" thickBot="1" x14ac:dyDescent="0.25">
      <c r="A185" s="60">
        <v>14</v>
      </c>
      <c r="B185" s="61" t="s">
        <v>51</v>
      </c>
      <c r="C185" s="37" t="s">
        <v>10</v>
      </c>
      <c r="D185" s="60">
        <v>1</v>
      </c>
      <c r="E185" s="39">
        <v>1</v>
      </c>
      <c r="F185" s="40"/>
      <c r="G185" s="87">
        <f t="shared" si="9"/>
        <v>0</v>
      </c>
    </row>
    <row r="186" spans="1:7" ht="15" thickBot="1" x14ac:dyDescent="0.25">
      <c r="A186" s="21"/>
      <c r="B186" s="7"/>
      <c r="C186" s="7"/>
      <c r="D186" s="27"/>
      <c r="E186" s="28"/>
      <c r="F186" s="10"/>
      <c r="G186" s="88"/>
    </row>
    <row r="187" spans="1:7" ht="15" thickTop="1" x14ac:dyDescent="0.2">
      <c r="A187" s="21"/>
      <c r="B187" s="7"/>
      <c r="C187" s="7"/>
      <c r="D187" s="27"/>
      <c r="E187" s="3"/>
      <c r="F187" s="107" t="s">
        <v>32</v>
      </c>
      <c r="G187" s="89">
        <f>SUM(G172:G185)</f>
        <v>0</v>
      </c>
    </row>
    <row r="188" spans="1:7" ht="15" thickBot="1" x14ac:dyDescent="0.25">
      <c r="A188" s="21"/>
      <c r="B188" s="7"/>
      <c r="C188" s="7"/>
      <c r="D188" s="27"/>
      <c r="E188" s="28"/>
      <c r="F188" s="11"/>
      <c r="G188" s="90"/>
    </row>
    <row r="189" spans="1:7" ht="15.75" thickBot="1" x14ac:dyDescent="0.3">
      <c r="A189" s="20"/>
      <c r="B189" s="5" t="s">
        <v>42</v>
      </c>
      <c r="C189" s="2"/>
      <c r="D189" s="25"/>
      <c r="E189" s="26"/>
      <c r="F189" s="105"/>
      <c r="G189" s="84"/>
    </row>
    <row r="190" spans="1:7" ht="45.75" thickBot="1" x14ac:dyDescent="0.3">
      <c r="A190" s="21"/>
      <c r="B190" s="34" t="s">
        <v>41</v>
      </c>
      <c r="C190" s="7"/>
      <c r="D190" s="50" t="s">
        <v>36</v>
      </c>
      <c r="E190" s="35" t="s">
        <v>2</v>
      </c>
      <c r="F190" s="108"/>
      <c r="G190" s="91" t="s">
        <v>31</v>
      </c>
    </row>
    <row r="191" spans="1:7" ht="43.5" thickTop="1" x14ac:dyDescent="0.2">
      <c r="A191" s="42">
        <v>1</v>
      </c>
      <c r="B191" s="43" t="s">
        <v>4</v>
      </c>
      <c r="C191" s="43" t="s">
        <v>13</v>
      </c>
      <c r="D191" s="44">
        <v>4</v>
      </c>
      <c r="E191" s="45">
        <v>12</v>
      </c>
      <c r="F191" s="53">
        <v>0</v>
      </c>
      <c r="G191" s="92">
        <f>$D191*$E191*F191</f>
        <v>0</v>
      </c>
    </row>
    <row r="192" spans="1:7" ht="57" x14ac:dyDescent="0.2">
      <c r="A192" s="36">
        <v>2</v>
      </c>
      <c r="B192" s="37" t="s">
        <v>4</v>
      </c>
      <c r="C192" s="37" t="s">
        <v>14</v>
      </c>
      <c r="D192" s="38">
        <v>1</v>
      </c>
      <c r="E192" s="39">
        <v>12</v>
      </c>
      <c r="F192" s="41">
        <v>0</v>
      </c>
      <c r="G192" s="87">
        <f t="shared" ref="G192:G209" si="10">$D192*$E192*F192</f>
        <v>0</v>
      </c>
    </row>
    <row r="193" spans="1:7" ht="42.75" x14ac:dyDescent="0.2">
      <c r="A193" s="36">
        <v>3</v>
      </c>
      <c r="B193" s="37" t="s">
        <v>5</v>
      </c>
      <c r="C193" s="37" t="s">
        <v>16</v>
      </c>
      <c r="D193" s="38">
        <v>1</v>
      </c>
      <c r="E193" s="39">
        <v>12</v>
      </c>
      <c r="F193" s="41">
        <v>0</v>
      </c>
      <c r="G193" s="87">
        <f t="shared" si="10"/>
        <v>0</v>
      </c>
    </row>
    <row r="194" spans="1:7" ht="42.75" x14ac:dyDescent="0.2">
      <c r="A194" s="36">
        <v>4</v>
      </c>
      <c r="B194" s="37" t="s">
        <v>5</v>
      </c>
      <c r="C194" s="37" t="s">
        <v>15</v>
      </c>
      <c r="D194" s="38">
        <v>1</v>
      </c>
      <c r="E194" s="39">
        <v>12</v>
      </c>
      <c r="F194" s="41">
        <v>0</v>
      </c>
      <c r="G194" s="87">
        <f t="shared" si="10"/>
        <v>0</v>
      </c>
    </row>
    <row r="195" spans="1:7" ht="57" x14ac:dyDescent="0.2">
      <c r="A195" s="36">
        <v>5</v>
      </c>
      <c r="B195" s="37" t="s">
        <v>5</v>
      </c>
      <c r="C195" s="37" t="s">
        <v>17</v>
      </c>
      <c r="D195" s="38">
        <v>1</v>
      </c>
      <c r="E195" s="39">
        <v>12</v>
      </c>
      <c r="F195" s="41">
        <v>0</v>
      </c>
      <c r="G195" s="87">
        <f t="shared" si="10"/>
        <v>0</v>
      </c>
    </row>
    <row r="196" spans="1:7" ht="42.75" x14ac:dyDescent="0.2">
      <c r="A196" s="36">
        <v>6</v>
      </c>
      <c r="B196" s="37" t="s">
        <v>6</v>
      </c>
      <c r="C196" s="37" t="s">
        <v>13</v>
      </c>
      <c r="D196" s="38">
        <v>1</v>
      </c>
      <c r="E196" s="39">
        <v>12</v>
      </c>
      <c r="F196" s="41">
        <v>0</v>
      </c>
      <c r="G196" s="87">
        <f t="shared" si="10"/>
        <v>0</v>
      </c>
    </row>
    <row r="197" spans="1:7" ht="42.75" x14ac:dyDescent="0.2">
      <c r="A197" s="36">
        <v>7</v>
      </c>
      <c r="B197" s="37" t="s">
        <v>7</v>
      </c>
      <c r="C197" s="37" t="s">
        <v>16</v>
      </c>
      <c r="D197" s="38">
        <v>1</v>
      </c>
      <c r="E197" s="39">
        <v>12</v>
      </c>
      <c r="F197" s="41">
        <v>0</v>
      </c>
      <c r="G197" s="87">
        <f t="shared" si="10"/>
        <v>0</v>
      </c>
    </row>
    <row r="198" spans="1:7" ht="28.5" x14ac:dyDescent="0.2">
      <c r="A198" s="36">
        <v>8</v>
      </c>
      <c r="B198" s="37" t="s">
        <v>11</v>
      </c>
      <c r="C198" s="37" t="s">
        <v>18</v>
      </c>
      <c r="D198" s="38">
        <v>10</v>
      </c>
      <c r="E198" s="39">
        <v>12</v>
      </c>
      <c r="F198" s="41">
        <v>0</v>
      </c>
      <c r="G198" s="87">
        <f t="shared" si="10"/>
        <v>0</v>
      </c>
    </row>
    <row r="199" spans="1:7" ht="28.5" x14ac:dyDescent="0.2">
      <c r="A199" s="36">
        <v>9</v>
      </c>
      <c r="B199" s="37" t="s">
        <v>4</v>
      </c>
      <c r="C199" s="37" t="s">
        <v>19</v>
      </c>
      <c r="D199" s="38">
        <v>2</v>
      </c>
      <c r="E199" s="39">
        <v>12</v>
      </c>
      <c r="F199" s="41">
        <v>0</v>
      </c>
      <c r="G199" s="87">
        <f t="shared" si="10"/>
        <v>0</v>
      </c>
    </row>
    <row r="200" spans="1:7" ht="28.5" x14ac:dyDescent="0.2">
      <c r="A200" s="36">
        <v>10</v>
      </c>
      <c r="B200" s="79" t="s">
        <v>5</v>
      </c>
      <c r="C200" s="37" t="s">
        <v>19</v>
      </c>
      <c r="D200" s="38">
        <v>1</v>
      </c>
      <c r="E200" s="39">
        <v>12</v>
      </c>
      <c r="F200" s="41">
        <v>0</v>
      </c>
      <c r="G200" s="87">
        <f t="shared" si="10"/>
        <v>0</v>
      </c>
    </row>
    <row r="201" spans="1:7" ht="42.75" x14ac:dyDescent="0.2">
      <c r="A201" s="36">
        <v>11</v>
      </c>
      <c r="B201" s="63" t="s">
        <v>48</v>
      </c>
      <c r="C201" s="37" t="s">
        <v>39</v>
      </c>
      <c r="D201" s="38">
        <v>1</v>
      </c>
      <c r="E201" s="39">
        <v>12</v>
      </c>
      <c r="F201" s="41">
        <v>0</v>
      </c>
      <c r="G201" s="87">
        <f t="shared" si="10"/>
        <v>0</v>
      </c>
    </row>
    <row r="202" spans="1:7" ht="38.25" x14ac:dyDescent="0.2">
      <c r="A202" s="36">
        <v>12</v>
      </c>
      <c r="B202" s="63" t="s">
        <v>48</v>
      </c>
      <c r="C202" s="37" t="s">
        <v>19</v>
      </c>
      <c r="D202" s="38">
        <v>1</v>
      </c>
      <c r="E202" s="39">
        <v>12</v>
      </c>
      <c r="F202" s="41">
        <v>0</v>
      </c>
      <c r="G202" s="87">
        <f t="shared" si="10"/>
        <v>0</v>
      </c>
    </row>
    <row r="203" spans="1:7" ht="42.75" x14ac:dyDescent="0.2">
      <c r="A203" s="73">
        <v>13</v>
      </c>
      <c r="B203" s="63" t="s">
        <v>49</v>
      </c>
      <c r="C203" s="37" t="s">
        <v>39</v>
      </c>
      <c r="D203" s="38">
        <v>1</v>
      </c>
      <c r="E203" s="39">
        <v>12</v>
      </c>
      <c r="F203" s="77">
        <v>0</v>
      </c>
      <c r="G203" s="93">
        <f t="shared" si="10"/>
        <v>0</v>
      </c>
    </row>
    <row r="204" spans="1:7" ht="38.25" x14ac:dyDescent="0.2">
      <c r="A204" s="73">
        <v>14</v>
      </c>
      <c r="B204" s="63" t="s">
        <v>49</v>
      </c>
      <c r="C204" s="37" t="s">
        <v>19</v>
      </c>
      <c r="D204" s="75">
        <v>1</v>
      </c>
      <c r="E204" s="76">
        <v>12</v>
      </c>
      <c r="F204" s="77">
        <v>0</v>
      </c>
      <c r="G204" s="93">
        <f t="shared" si="10"/>
        <v>0</v>
      </c>
    </row>
    <row r="205" spans="1:7" ht="42.75" x14ac:dyDescent="0.2">
      <c r="A205" s="73">
        <v>15</v>
      </c>
      <c r="B205" s="63" t="s">
        <v>50</v>
      </c>
      <c r="C205" s="37" t="s">
        <v>39</v>
      </c>
      <c r="D205" s="75">
        <v>1</v>
      </c>
      <c r="E205" s="76">
        <v>12</v>
      </c>
      <c r="F205" s="77">
        <v>0</v>
      </c>
      <c r="G205" s="93">
        <f t="shared" si="10"/>
        <v>0</v>
      </c>
    </row>
    <row r="206" spans="1:7" ht="38.25" x14ac:dyDescent="0.2">
      <c r="A206" s="73">
        <v>16</v>
      </c>
      <c r="B206" s="63" t="s">
        <v>50</v>
      </c>
      <c r="C206" s="37" t="s">
        <v>19</v>
      </c>
      <c r="D206" s="75">
        <v>1</v>
      </c>
      <c r="E206" s="76">
        <v>12</v>
      </c>
      <c r="F206" s="77">
        <v>0</v>
      </c>
      <c r="G206" s="93">
        <f t="shared" si="10"/>
        <v>0</v>
      </c>
    </row>
    <row r="207" spans="1:7" ht="42.75" x14ac:dyDescent="0.2">
      <c r="A207" s="73">
        <v>17</v>
      </c>
      <c r="B207" s="63" t="s">
        <v>51</v>
      </c>
      <c r="C207" s="37" t="s">
        <v>39</v>
      </c>
      <c r="D207" s="75">
        <v>1</v>
      </c>
      <c r="E207" s="76">
        <v>12</v>
      </c>
      <c r="F207" s="77">
        <v>0</v>
      </c>
      <c r="G207" s="93">
        <f t="shared" si="10"/>
        <v>0</v>
      </c>
    </row>
    <row r="208" spans="1:7" ht="28.5" x14ac:dyDescent="0.2">
      <c r="A208" s="73">
        <v>18</v>
      </c>
      <c r="B208" s="63" t="s">
        <v>51</v>
      </c>
      <c r="C208" s="37" t="s">
        <v>19</v>
      </c>
      <c r="D208" s="75">
        <v>1</v>
      </c>
      <c r="E208" s="76">
        <v>12</v>
      </c>
      <c r="F208" s="77">
        <v>0</v>
      </c>
      <c r="G208" s="93">
        <f t="shared" si="10"/>
        <v>0</v>
      </c>
    </row>
    <row r="209" spans="1:7" ht="15" thickBot="1" x14ac:dyDescent="0.25">
      <c r="A209" s="54">
        <v>19</v>
      </c>
      <c r="B209" s="47" t="s">
        <v>12</v>
      </c>
      <c r="C209" s="55" t="s">
        <v>3</v>
      </c>
      <c r="D209" s="75">
        <v>1</v>
      </c>
      <c r="E209" s="76">
        <v>12</v>
      </c>
      <c r="F209" s="58"/>
      <c r="G209" s="94">
        <f t="shared" si="10"/>
        <v>0</v>
      </c>
    </row>
    <row r="210" spans="1:7" ht="15.75" thickTop="1" thickBot="1" x14ac:dyDescent="0.25">
      <c r="A210" s="21"/>
      <c r="B210" s="7"/>
      <c r="C210" s="7"/>
      <c r="D210" s="27"/>
      <c r="E210" s="28"/>
      <c r="F210" s="10"/>
      <c r="G210" s="88"/>
    </row>
    <row r="211" spans="1:7" ht="15" thickTop="1" x14ac:dyDescent="0.2">
      <c r="A211" s="21"/>
      <c r="B211" s="7"/>
      <c r="C211" s="7"/>
      <c r="D211" s="27"/>
      <c r="E211" s="3"/>
      <c r="F211" s="107" t="s">
        <v>32</v>
      </c>
      <c r="G211" s="89">
        <f>SUM(G191:G209)</f>
        <v>0</v>
      </c>
    </row>
    <row r="212" spans="1:7" ht="15" thickBot="1" x14ac:dyDescent="0.25">
      <c r="A212" s="21"/>
      <c r="B212" s="7"/>
      <c r="C212" s="7"/>
      <c r="D212" s="27"/>
      <c r="E212" s="28"/>
      <c r="F212" s="11"/>
      <c r="G212" s="90"/>
    </row>
    <row r="213" spans="1:7" ht="15.75" thickBot="1" x14ac:dyDescent="0.3">
      <c r="A213" s="20"/>
      <c r="B213" s="5" t="s">
        <v>42</v>
      </c>
      <c r="C213" s="2"/>
      <c r="D213" s="25"/>
      <c r="E213" s="26"/>
      <c r="F213" s="105"/>
      <c r="G213" s="84"/>
    </row>
    <row r="214" spans="1:7" ht="45.75" thickBot="1" x14ac:dyDescent="0.3">
      <c r="A214" s="21"/>
      <c r="B214" s="34" t="s">
        <v>53</v>
      </c>
      <c r="C214" s="7"/>
      <c r="D214" s="51" t="s">
        <v>36</v>
      </c>
      <c r="E214" s="35" t="s">
        <v>2</v>
      </c>
      <c r="F214" s="108"/>
      <c r="G214" s="95" t="s">
        <v>30</v>
      </c>
    </row>
    <row r="215" spans="1:7" ht="57.75" thickTop="1" x14ac:dyDescent="0.2">
      <c r="A215" s="42">
        <v>1</v>
      </c>
      <c r="B215" s="43" t="s">
        <v>4</v>
      </c>
      <c r="C215" s="43" t="s">
        <v>26</v>
      </c>
      <c r="D215" s="44">
        <v>1</v>
      </c>
      <c r="E215" s="45">
        <v>12</v>
      </c>
      <c r="F215" s="53">
        <v>0</v>
      </c>
      <c r="G215" s="92">
        <f>$D215*$E215*F215</f>
        <v>0</v>
      </c>
    </row>
    <row r="216" spans="1:7" ht="57" x14ac:dyDescent="0.2">
      <c r="A216" s="36">
        <v>2</v>
      </c>
      <c r="B216" s="79" t="s">
        <v>5</v>
      </c>
      <c r="C216" s="37" t="s">
        <v>27</v>
      </c>
      <c r="D216" s="38">
        <v>1</v>
      </c>
      <c r="E216" s="39">
        <v>12</v>
      </c>
      <c r="F216" s="41">
        <v>0</v>
      </c>
      <c r="G216" s="87">
        <f t="shared" ref="G216:G220" si="11">$D216*$E216*F216</f>
        <v>0</v>
      </c>
    </row>
    <row r="217" spans="1:7" ht="57" x14ac:dyDescent="0.2">
      <c r="A217" s="36">
        <v>3</v>
      </c>
      <c r="B217" s="63" t="s">
        <v>48</v>
      </c>
      <c r="C217" s="37" t="s">
        <v>27</v>
      </c>
      <c r="D217" s="38">
        <v>1</v>
      </c>
      <c r="E217" s="39">
        <v>6</v>
      </c>
      <c r="F217" s="41">
        <v>0</v>
      </c>
      <c r="G217" s="87">
        <f t="shared" si="11"/>
        <v>0</v>
      </c>
    </row>
    <row r="218" spans="1:7" ht="57" x14ac:dyDescent="0.2">
      <c r="A218" s="73">
        <v>4</v>
      </c>
      <c r="B218" s="63" t="s">
        <v>49</v>
      </c>
      <c r="C218" s="37" t="s">
        <v>27</v>
      </c>
      <c r="D218" s="75">
        <v>1</v>
      </c>
      <c r="E218" s="76">
        <v>6</v>
      </c>
      <c r="F218" s="77">
        <v>0</v>
      </c>
      <c r="G218" s="87">
        <f t="shared" si="11"/>
        <v>0</v>
      </c>
    </row>
    <row r="219" spans="1:7" ht="57" x14ac:dyDescent="0.2">
      <c r="A219" s="73">
        <v>5</v>
      </c>
      <c r="B219" s="63" t="s">
        <v>50</v>
      </c>
      <c r="C219" s="37" t="s">
        <v>27</v>
      </c>
      <c r="D219" s="75">
        <v>1</v>
      </c>
      <c r="E219" s="76">
        <v>6</v>
      </c>
      <c r="F219" s="77">
        <v>0</v>
      </c>
      <c r="G219" s="87">
        <f t="shared" si="11"/>
        <v>0</v>
      </c>
    </row>
    <row r="220" spans="1:7" ht="57.75" thickBot="1" x14ac:dyDescent="0.25">
      <c r="A220" s="73">
        <v>6</v>
      </c>
      <c r="B220" s="80" t="s">
        <v>51</v>
      </c>
      <c r="C220" s="74" t="s">
        <v>27</v>
      </c>
      <c r="D220" s="75">
        <v>1</v>
      </c>
      <c r="E220" s="76">
        <v>6</v>
      </c>
      <c r="F220" s="77">
        <v>0</v>
      </c>
      <c r="G220" s="87">
        <f t="shared" si="11"/>
        <v>0</v>
      </c>
    </row>
    <row r="221" spans="1:7" ht="45.75" thickBot="1" x14ac:dyDescent="0.3">
      <c r="A221" s="83"/>
      <c r="B221" s="81" t="s">
        <v>53</v>
      </c>
      <c r="C221" s="82"/>
      <c r="D221" s="81" t="s">
        <v>55</v>
      </c>
      <c r="E221" s="102" t="s">
        <v>54</v>
      </c>
      <c r="F221" s="109"/>
      <c r="G221" s="81" t="s">
        <v>30</v>
      </c>
    </row>
    <row r="222" spans="1:7" ht="51.75" thickBot="1" x14ac:dyDescent="0.25">
      <c r="A222" s="46">
        <v>7</v>
      </c>
      <c r="B222" s="78" t="s">
        <v>38</v>
      </c>
      <c r="C222" s="47" t="s">
        <v>52</v>
      </c>
      <c r="D222" s="48">
        <v>192</v>
      </c>
      <c r="E222" s="114">
        <v>0</v>
      </c>
      <c r="F222" s="49">
        <v>110</v>
      </c>
      <c r="G222" s="96">
        <f>$D222*(1+$E222)*F222</f>
        <v>21120</v>
      </c>
    </row>
    <row r="223" spans="1:7" ht="15.75" thickTop="1" thickBot="1" x14ac:dyDescent="0.25">
      <c r="A223" s="21"/>
      <c r="B223" s="7"/>
      <c r="C223" s="7"/>
      <c r="D223" s="27"/>
      <c r="E223" s="28"/>
      <c r="F223" s="10"/>
      <c r="G223" s="88"/>
    </row>
    <row r="224" spans="1:7" ht="15" thickTop="1" x14ac:dyDescent="0.2">
      <c r="A224" s="21"/>
      <c r="B224" s="7"/>
      <c r="C224" s="7"/>
      <c r="D224" s="27"/>
      <c r="E224" s="3"/>
      <c r="F224" s="107" t="s">
        <v>32</v>
      </c>
      <c r="G224" s="89">
        <f>SUM(G215:G222)</f>
        <v>21120</v>
      </c>
    </row>
    <row r="225" spans="1:7" ht="15" thickBot="1" x14ac:dyDescent="0.25">
      <c r="A225" s="21"/>
      <c r="B225" s="7"/>
      <c r="C225" s="7"/>
      <c r="D225" s="27"/>
      <c r="E225" s="28"/>
      <c r="F225" s="11"/>
      <c r="G225" s="90"/>
    </row>
    <row r="226" spans="1:7" ht="15.75" thickBot="1" x14ac:dyDescent="0.3">
      <c r="A226" s="20"/>
      <c r="B226" s="5" t="s">
        <v>42</v>
      </c>
      <c r="C226" s="2"/>
      <c r="D226" s="25"/>
      <c r="E226" s="26"/>
      <c r="F226" s="105"/>
      <c r="G226" s="84"/>
    </row>
    <row r="227" spans="1:7" ht="45.75" thickBot="1" x14ac:dyDescent="0.3">
      <c r="A227" s="21"/>
      <c r="B227" s="34" t="s">
        <v>25</v>
      </c>
      <c r="C227" s="7"/>
      <c r="D227" s="51" t="s">
        <v>35</v>
      </c>
      <c r="E227" s="52" t="s">
        <v>37</v>
      </c>
      <c r="F227" s="108"/>
      <c r="G227" s="95" t="s">
        <v>30</v>
      </c>
    </row>
    <row r="228" spans="1:7" ht="29.25" thickTop="1" x14ac:dyDescent="0.2">
      <c r="A228" s="42">
        <v>1</v>
      </c>
      <c r="B228" s="115" t="s">
        <v>56</v>
      </c>
      <c r="C228" s="43" t="s">
        <v>20</v>
      </c>
      <c r="D228" s="44">
        <v>1</v>
      </c>
      <c r="E228" s="45">
        <v>1</v>
      </c>
      <c r="F228" s="53">
        <v>0</v>
      </c>
      <c r="G228" s="92">
        <f>$D228*$E228*F228</f>
        <v>0</v>
      </c>
    </row>
    <row r="229" spans="1:7" ht="28.5" x14ac:dyDescent="0.2">
      <c r="A229" s="36">
        <v>2</v>
      </c>
      <c r="B229" s="63" t="s">
        <v>56</v>
      </c>
      <c r="C229" s="79" t="s">
        <v>21</v>
      </c>
      <c r="D229" s="59">
        <v>1</v>
      </c>
      <c r="E229" s="39">
        <v>1</v>
      </c>
      <c r="F229" s="41">
        <v>0</v>
      </c>
      <c r="G229" s="87">
        <f t="shared" ref="G229:G243" si="12">$D229*$E229*F229</f>
        <v>0</v>
      </c>
    </row>
    <row r="230" spans="1:7" ht="28.5" x14ac:dyDescent="0.2">
      <c r="A230" s="36">
        <v>3</v>
      </c>
      <c r="B230" s="63" t="s">
        <v>57</v>
      </c>
      <c r="C230" s="79" t="s">
        <v>20</v>
      </c>
      <c r="D230" s="59">
        <v>1</v>
      </c>
      <c r="E230" s="39">
        <v>1</v>
      </c>
      <c r="F230" s="41">
        <v>0</v>
      </c>
      <c r="G230" s="87">
        <f t="shared" si="12"/>
        <v>0</v>
      </c>
    </row>
    <row r="231" spans="1:7" ht="28.5" x14ac:dyDescent="0.2">
      <c r="A231" s="36">
        <v>4</v>
      </c>
      <c r="B231" s="63" t="s">
        <v>57</v>
      </c>
      <c r="C231" s="79" t="s">
        <v>21</v>
      </c>
      <c r="D231" s="59">
        <v>1</v>
      </c>
      <c r="E231" s="39">
        <v>1</v>
      </c>
      <c r="F231" s="41">
        <v>0</v>
      </c>
      <c r="G231" s="87">
        <f t="shared" si="12"/>
        <v>0</v>
      </c>
    </row>
    <row r="232" spans="1:7" ht="28.5" x14ac:dyDescent="0.2">
      <c r="A232" s="73">
        <v>5</v>
      </c>
      <c r="B232" s="63" t="s">
        <v>58</v>
      </c>
      <c r="C232" s="79" t="s">
        <v>20</v>
      </c>
      <c r="D232" s="59">
        <v>1</v>
      </c>
      <c r="E232" s="39">
        <v>1</v>
      </c>
      <c r="F232" s="41">
        <v>0</v>
      </c>
      <c r="G232" s="87">
        <f t="shared" si="12"/>
        <v>0</v>
      </c>
    </row>
    <row r="233" spans="1:7" ht="28.5" x14ac:dyDescent="0.2">
      <c r="A233" s="73">
        <v>6</v>
      </c>
      <c r="B233" s="63" t="s">
        <v>58</v>
      </c>
      <c r="C233" s="79" t="s">
        <v>21</v>
      </c>
      <c r="D233" s="59">
        <v>1</v>
      </c>
      <c r="E233" s="39">
        <v>1</v>
      </c>
      <c r="F233" s="41">
        <v>0</v>
      </c>
      <c r="G233" s="87">
        <f t="shared" si="12"/>
        <v>0</v>
      </c>
    </row>
    <row r="234" spans="1:7" ht="28.5" x14ac:dyDescent="0.2">
      <c r="A234" s="73">
        <v>7</v>
      </c>
      <c r="B234" s="63" t="s">
        <v>59</v>
      </c>
      <c r="C234" s="79" t="s">
        <v>20</v>
      </c>
      <c r="D234" s="59">
        <v>1</v>
      </c>
      <c r="E234" s="39">
        <v>1</v>
      </c>
      <c r="F234" s="41">
        <v>0</v>
      </c>
      <c r="G234" s="87">
        <f t="shared" si="12"/>
        <v>0</v>
      </c>
    </row>
    <row r="235" spans="1:7" ht="28.5" x14ac:dyDescent="0.2">
      <c r="A235" s="73">
        <v>8</v>
      </c>
      <c r="B235" s="63" t="s">
        <v>59</v>
      </c>
      <c r="C235" s="37" t="s">
        <v>21</v>
      </c>
      <c r="D235" s="59">
        <v>1</v>
      </c>
      <c r="E235" s="39">
        <v>1</v>
      </c>
      <c r="F235" s="41">
        <v>0</v>
      </c>
      <c r="G235" s="87">
        <f t="shared" si="12"/>
        <v>0</v>
      </c>
    </row>
    <row r="236" spans="1:7" ht="28.5" x14ac:dyDescent="0.2">
      <c r="A236" s="73">
        <v>9</v>
      </c>
      <c r="B236" s="63" t="s">
        <v>56</v>
      </c>
      <c r="C236" s="37" t="s">
        <v>22</v>
      </c>
      <c r="D236" s="59">
        <v>1</v>
      </c>
      <c r="E236" s="39">
        <v>1</v>
      </c>
      <c r="F236" s="41">
        <v>0</v>
      </c>
      <c r="G236" s="87">
        <f t="shared" si="12"/>
        <v>0</v>
      </c>
    </row>
    <row r="237" spans="1:7" ht="28.5" x14ac:dyDescent="0.2">
      <c r="A237" s="73">
        <v>10</v>
      </c>
      <c r="B237" s="63" t="s">
        <v>56</v>
      </c>
      <c r="C237" s="37" t="s">
        <v>23</v>
      </c>
      <c r="D237" s="59">
        <v>1</v>
      </c>
      <c r="E237" s="39">
        <v>1</v>
      </c>
      <c r="F237" s="41">
        <v>0</v>
      </c>
      <c r="G237" s="87">
        <f t="shared" si="12"/>
        <v>0</v>
      </c>
    </row>
    <row r="238" spans="1:7" ht="28.5" x14ac:dyDescent="0.2">
      <c r="A238" s="73">
        <v>11</v>
      </c>
      <c r="B238" s="63" t="s">
        <v>57</v>
      </c>
      <c r="C238" s="37" t="s">
        <v>22</v>
      </c>
      <c r="D238" s="59">
        <v>1</v>
      </c>
      <c r="E238" s="39">
        <v>1</v>
      </c>
      <c r="F238" s="41">
        <v>0</v>
      </c>
      <c r="G238" s="87">
        <f t="shared" si="12"/>
        <v>0</v>
      </c>
    </row>
    <row r="239" spans="1:7" ht="28.5" x14ac:dyDescent="0.2">
      <c r="A239" s="73">
        <v>12</v>
      </c>
      <c r="B239" s="63" t="s">
        <v>57</v>
      </c>
      <c r="C239" s="37" t="s">
        <v>23</v>
      </c>
      <c r="D239" s="59">
        <v>1</v>
      </c>
      <c r="E239" s="39">
        <v>1</v>
      </c>
      <c r="F239" s="41">
        <v>0</v>
      </c>
      <c r="G239" s="87">
        <f t="shared" si="12"/>
        <v>0</v>
      </c>
    </row>
    <row r="240" spans="1:7" ht="28.5" x14ac:dyDescent="0.2">
      <c r="A240" s="73">
        <v>13</v>
      </c>
      <c r="B240" s="63" t="s">
        <v>58</v>
      </c>
      <c r="C240" s="37" t="s">
        <v>22</v>
      </c>
      <c r="D240" s="59">
        <v>1</v>
      </c>
      <c r="E240" s="39">
        <v>1</v>
      </c>
      <c r="F240" s="41">
        <v>0</v>
      </c>
      <c r="G240" s="87">
        <f t="shared" si="12"/>
        <v>0</v>
      </c>
    </row>
    <row r="241" spans="1:7" ht="28.5" x14ac:dyDescent="0.2">
      <c r="A241" s="73">
        <v>14</v>
      </c>
      <c r="B241" s="63" t="s">
        <v>58</v>
      </c>
      <c r="C241" s="37" t="s">
        <v>23</v>
      </c>
      <c r="D241" s="59">
        <v>1</v>
      </c>
      <c r="E241" s="39">
        <v>1</v>
      </c>
      <c r="F241" s="41">
        <v>0</v>
      </c>
      <c r="G241" s="87">
        <f t="shared" si="12"/>
        <v>0</v>
      </c>
    </row>
    <row r="242" spans="1:7" ht="28.5" x14ac:dyDescent="0.2">
      <c r="A242" s="73">
        <v>15</v>
      </c>
      <c r="B242" s="63" t="s">
        <v>59</v>
      </c>
      <c r="C242" s="37" t="s">
        <v>22</v>
      </c>
      <c r="D242" s="59">
        <v>1</v>
      </c>
      <c r="E242" s="39">
        <v>1</v>
      </c>
      <c r="F242" s="41">
        <v>0</v>
      </c>
      <c r="G242" s="87">
        <f t="shared" si="12"/>
        <v>0</v>
      </c>
    </row>
    <row r="243" spans="1:7" ht="29.25" thickBot="1" x14ac:dyDescent="0.25">
      <c r="A243" s="73">
        <v>16</v>
      </c>
      <c r="B243" s="63" t="s">
        <v>59</v>
      </c>
      <c r="C243" s="37" t="s">
        <v>23</v>
      </c>
      <c r="D243" s="59">
        <v>1</v>
      </c>
      <c r="E243" s="39">
        <v>1</v>
      </c>
      <c r="F243" s="41">
        <v>0</v>
      </c>
      <c r="G243" s="87">
        <f t="shared" si="12"/>
        <v>0</v>
      </c>
    </row>
    <row r="244" spans="1:7" ht="45.75" thickBot="1" x14ac:dyDescent="0.3">
      <c r="A244" s="83"/>
      <c r="B244" s="81" t="s">
        <v>25</v>
      </c>
      <c r="C244" s="82"/>
      <c r="D244" s="81" t="s">
        <v>55</v>
      </c>
      <c r="E244" s="102" t="s">
        <v>54</v>
      </c>
      <c r="F244" s="109"/>
      <c r="G244" s="81" t="s">
        <v>30</v>
      </c>
    </row>
    <row r="245" spans="1:7" ht="51.75" thickBot="1" x14ac:dyDescent="0.25">
      <c r="A245" s="46">
        <v>17</v>
      </c>
      <c r="B245" s="78" t="s">
        <v>38</v>
      </c>
      <c r="C245" s="47" t="s">
        <v>52</v>
      </c>
      <c r="D245" s="48">
        <v>40</v>
      </c>
      <c r="E245" s="114">
        <v>0</v>
      </c>
      <c r="F245" s="49">
        <v>110</v>
      </c>
      <c r="G245" s="96">
        <f>$D245*(1+$E245)*F245</f>
        <v>4400</v>
      </c>
    </row>
    <row r="246" spans="1:7" ht="15.75" thickTop="1" thickBot="1" x14ac:dyDescent="0.25">
      <c r="A246" s="21"/>
      <c r="B246" s="7"/>
      <c r="C246" s="4"/>
      <c r="D246" s="29"/>
      <c r="E246" s="28"/>
      <c r="F246" s="10"/>
      <c r="G246" s="88"/>
    </row>
    <row r="247" spans="1:7" ht="15" thickTop="1" x14ac:dyDescent="0.2">
      <c r="A247" s="21"/>
      <c r="B247" s="7"/>
      <c r="C247" s="4"/>
      <c r="D247" s="30"/>
      <c r="E247" s="3"/>
      <c r="F247" s="107" t="s">
        <v>32</v>
      </c>
      <c r="G247" s="89">
        <f>SUM(G228:G245)</f>
        <v>4400</v>
      </c>
    </row>
    <row r="248" spans="1:7" ht="15" thickBot="1" x14ac:dyDescent="0.25">
      <c r="A248" s="21"/>
      <c r="B248" s="7"/>
      <c r="C248" s="4"/>
      <c r="D248" s="31"/>
      <c r="E248" s="28"/>
      <c r="F248" s="11"/>
      <c r="G248" s="90"/>
    </row>
    <row r="249" spans="1:7" ht="15" thickBot="1" x14ac:dyDescent="0.25">
      <c r="A249" s="20"/>
      <c r="B249" s="8"/>
      <c r="C249" s="9"/>
      <c r="D249" s="32"/>
      <c r="E249" s="26"/>
      <c r="F249" s="105"/>
      <c r="G249" s="97"/>
    </row>
    <row r="250" spans="1:7" ht="16.5" thickTop="1" thickBot="1" x14ac:dyDescent="0.3">
      <c r="A250" s="22"/>
      <c r="B250" s="16" t="s">
        <v>43</v>
      </c>
      <c r="C250" s="17"/>
      <c r="D250" s="33"/>
      <c r="E250" s="18"/>
      <c r="F250" s="116" t="s">
        <v>60</v>
      </c>
      <c r="G250" s="98">
        <f>SUM(G187,G211,G224,G247)</f>
        <v>25520</v>
      </c>
    </row>
    <row r="251" spans="1:7" ht="15" thickTop="1" x14ac:dyDescent="0.2"/>
    <row r="252" spans="1:7" ht="15" thickBot="1" x14ac:dyDescent="0.25"/>
    <row r="253" spans="1:7" ht="15.75" thickTop="1" thickBot="1" x14ac:dyDescent="0.25">
      <c r="F253" s="111"/>
      <c r="G253" s="99"/>
    </row>
    <row r="254" spans="1:7" ht="30.75" thickTop="1" x14ac:dyDescent="0.25">
      <c r="E254" s="6"/>
      <c r="F254" s="112" t="s">
        <v>62</v>
      </c>
      <c r="G254" s="100">
        <f>SUM(G86,G168,G250)</f>
        <v>69600</v>
      </c>
    </row>
    <row r="255" spans="1:7" ht="15" thickBot="1" x14ac:dyDescent="0.25">
      <c r="F255" s="113"/>
      <c r="G255" s="101"/>
    </row>
    <row r="256" spans="1:7" ht="15" thickTop="1" x14ac:dyDescent="0.2"/>
  </sheetData>
  <mergeCells count="2">
    <mergeCell ref="B2:G2"/>
    <mergeCell ref="F4:G4"/>
  </mergeCells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Tabulation Check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J. Horowitz</dc:creator>
  <cp:lastModifiedBy>Ari J. Horowitz</cp:lastModifiedBy>
  <cp:lastPrinted>2023-07-27T20:56:52Z</cp:lastPrinted>
  <dcterms:created xsi:type="dcterms:W3CDTF">2022-01-04T14:40:13Z</dcterms:created>
  <dcterms:modified xsi:type="dcterms:W3CDTF">2023-08-22T12:21:19Z</dcterms:modified>
</cp:coreProperties>
</file>