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swfwmd-my.sharepoint.com/personal/paige_tara_swfwmd_state_fl_us/Documents/WS job/5 year WRDWP/FY23/Tables/Final/"/>
    </mc:Choice>
  </mc:AlternateContent>
  <xr:revisionPtr revIDLastSave="255" documentId="8_{4DEB9D48-8218-416D-A389-3C79F197A229}" xr6:coauthVersionLast="47" xr6:coauthVersionMax="47" xr10:uidLastSave="{E7E5422E-AE7D-4343-B995-5FDDE4C439AE}"/>
  <bookViews>
    <workbookView xWindow="-120" yWindow="-120" windowWidth="29040" windowHeight="15840" xr2:uid="{B1E660A0-100A-4919-8D60-7D4D4256CE11}"/>
  </bookViews>
  <sheets>
    <sheet name="Sheet1" sheetId="1" r:id="rId1"/>
    <sheet name="Sheet2" sheetId="2"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2" l="1"/>
  <c r="D21" i="2"/>
  <c r="E21" i="2"/>
  <c r="F21" i="2"/>
  <c r="G21" i="2"/>
  <c r="C21" i="2"/>
  <c r="Z9" i="1"/>
  <c r="B21" i="2"/>
</calcChain>
</file>

<file path=xl/sharedStrings.xml><?xml version="1.0" encoding="utf-8"?>
<sst xmlns="http://schemas.openxmlformats.org/spreadsheetml/2006/main" count="364" uniqueCount="203">
  <si>
    <t>DEP Project ID</t>
  </si>
  <si>
    <t>BMAP</t>
  </si>
  <si>
    <t>Lead Entity</t>
  </si>
  <si>
    <t>Partners</t>
  </si>
  <si>
    <t>DEP Project Number</t>
  </si>
  <si>
    <t>Project Name</t>
  </si>
  <si>
    <t>Project Description</t>
  </si>
  <si>
    <t>Project Type</t>
  </si>
  <si>
    <t>District Project Number</t>
  </si>
  <si>
    <t>Lat</t>
  </si>
  <si>
    <t>Long</t>
  </si>
  <si>
    <t>Project Status</t>
  </si>
  <si>
    <t>Construction Completion Date</t>
  </si>
  <si>
    <t>TN Reduction (lbs/yr)</t>
  </si>
  <si>
    <t>TP Reduction (lbs/yr)</t>
  </si>
  <si>
    <t>Location</t>
  </si>
  <si>
    <t>Acres Treated</t>
  </si>
  <si>
    <t xml:space="preserve">Fiscal Year Included in 5-Year WRDWP, If Applicable
</t>
  </si>
  <si>
    <t>WRDWP Current FY Funding</t>
  </si>
  <si>
    <t>WRDWP Current FY+1 Funding</t>
  </si>
  <si>
    <t>WRDWP Current FY+2 Funding</t>
  </si>
  <si>
    <t>WRDWP Current FY+3 Funding</t>
  </si>
  <si>
    <t>WRDWP Current FY+4 Funding</t>
  </si>
  <si>
    <t>Budget Reference</t>
  </si>
  <si>
    <t>Total State Funding</t>
  </si>
  <si>
    <t>Total District Funding</t>
  </si>
  <si>
    <t>Lead Entity Match</t>
  </si>
  <si>
    <t>Project Total</t>
  </si>
  <si>
    <t>DEP/ SWFWMD</t>
  </si>
  <si>
    <t>OSTDS Phase Out</t>
  </si>
  <si>
    <t>Design</t>
  </si>
  <si>
    <t>TBD</t>
  </si>
  <si>
    <t xml:space="preserve">N/A </t>
  </si>
  <si>
    <t>Inside PFA</t>
  </si>
  <si>
    <t>N/A</t>
  </si>
  <si>
    <t>2.3.1.4 Springs-Water Quality</t>
  </si>
  <si>
    <t>CHHO</t>
  </si>
  <si>
    <t>Citrus County</t>
  </si>
  <si>
    <t>CC-12</t>
  </si>
  <si>
    <t>Citrus County Old Homosassa West Septic to Sewer</t>
  </si>
  <si>
    <t>This project is for the 30% design, third-party review (TPR), final design, permitting and construction of a regional wastewater collection system necessary for connection of existing septic tanks in the Old Homosassa West area of the Chassahowitzka/Homosassa Priority Focus Area (PFA). The District requires a TPR because the conceptual construction estimate was greater than $5 million. If constructed, a minimum of 95 existing septic tanks will be connected to sewer. The benefit of this water quality project, if constructed, is the reduction of pollutants loads by an estimated 907 lbs/year of total nitrogen (TN). The project is located within the PFA of the Chassahowitzka/Homosassa Springs basin management action plan (BMAP), a SWIM priority water body.</t>
  </si>
  <si>
    <t>WH04</t>
  </si>
  <si>
    <t>Crystal River/Kings Bay springshed</t>
  </si>
  <si>
    <t>SWFWMD</t>
  </si>
  <si>
    <t>SWF-07</t>
  </si>
  <si>
    <t>Citrus County Cambridge Green Septic to Sewer</t>
  </si>
  <si>
    <t>This project is for the 30% design, third-party review (TPR), final design, permitting and construction of a regional wastewater collection system necessary for connection of existing septic tanks in the Cambridge Greens area of the Crystal River/Kings Bay Priority Focus Area (PFA). The District requires a TPR because the conceptual construction estimate was greater than $5 million. If constructed, a minimum of 240 existing septic tanks will be connected to sewer. The benefit of this water quality project, if constructed, is the reduction of pollutants loads by an estimated 2,370 lbs/year of total nitrogen (TN). The project is located within the PFA of the Crystal River/Kings Bay basin management action plan (BMAP), a SWIM priority water body.</t>
  </si>
  <si>
    <t>W432</t>
  </si>
  <si>
    <t>Chassahowitzka/Homosassa springshed</t>
  </si>
  <si>
    <t>CC-13</t>
  </si>
  <si>
    <t>Citrus County Old Homosassa East Septic to Sewer</t>
  </si>
  <si>
    <t>This project is for the 30% design and third-party review (TPR) of a regional wastewater collection system necessary for connection of existing residential homes in the Old Homosassa East area of the of the Homosassa-Chasshowitzka Priority Focus Area. If constructed, a minimum of 200 existing septic systems will convert to County sanitary sewer. The FY2020 funding request is to complete 30% design and third-party review which will provide the necessary information to support funding in future years to complete design, permitting and construction.</t>
  </si>
  <si>
    <t>Q134</t>
  </si>
  <si>
    <t>Underway</t>
  </si>
  <si>
    <t>Weeki Wachee BMAP</t>
  </si>
  <si>
    <t>Hernando County</t>
  </si>
  <si>
    <t>Rainbow Springs BMAP</t>
  </si>
  <si>
    <t>Marion County</t>
  </si>
  <si>
    <t>Marion County Stormwater Section/ SWFWMD</t>
  </si>
  <si>
    <t>R063</t>
  </si>
  <si>
    <t>Marion County Rainbow Springs 5th Replat Stormwater Retrofit (WR10)</t>
  </si>
  <si>
    <t xml:space="preserve">Construction of stormwater BMP retrofits to improve water quality discharging into Rainbow Springs, a SWIM priority water body. </t>
  </si>
  <si>
    <t>Retention/Detention BMP Retrofit with Nutrient Reducing Media</t>
  </si>
  <si>
    <t>WR10</t>
  </si>
  <si>
    <t xml:space="preserve">Rainbow Springs PFA </t>
  </si>
  <si>
    <t>HC-13</t>
  </si>
  <si>
    <t xml:space="preserve">Hernando County Weeki Wachee Springshed Nitrogen Removal Stormwater Retrofits </t>
  </si>
  <si>
    <t>Design, permitting and construction of stormwater BMPs to retrofit existing retention areas with denitrification cells utilizing biosorption activated media (BAM). The retention areas are within three miles of the Weeki Wachee Springs headspring.</t>
  </si>
  <si>
    <t>Wet Detention Pond</t>
  </si>
  <si>
    <t>WW05</t>
  </si>
  <si>
    <t xml:space="preserve">Hernando </t>
  </si>
  <si>
    <t>WH06</t>
  </si>
  <si>
    <t>WR11</t>
  </si>
  <si>
    <t>Citrus County Old Homosassa Downtown North Septic to Sewer</t>
  </si>
  <si>
    <t>SR 200 Septic to Sewer</t>
  </si>
  <si>
    <t>FDEP/SWFWMD</t>
  </si>
  <si>
    <t>CC-14</t>
  </si>
  <si>
    <t>No 18-1060</t>
  </si>
  <si>
    <t>Water Resource and Water Supply Development</t>
  </si>
  <si>
    <t xml:space="preserve">30% design, third-party review (TPR), final design, permitting, and construction of a sewer system necessary for connection of existing septic tanks.  </t>
  </si>
  <si>
    <t>Design. permitting and construction of a municipal sewer system connections including connection and impact fees, Tank abandonmentand necessary components located wiuthin the Rainbow River BMAP but outside the Rainbow Spings Priority Focus Area .</t>
  </si>
  <si>
    <t>Homosassa</t>
  </si>
  <si>
    <t>Rainbow</t>
  </si>
  <si>
    <t>01/01/2027</t>
  </si>
  <si>
    <t>BMAPs Projects</t>
  </si>
  <si>
    <t>Prior Funding</t>
  </si>
  <si>
    <t>FY2023 Funding</t>
  </si>
  <si>
    <t>FY2024 Funding</t>
  </si>
  <si>
    <t>FY2025 Funding</t>
  </si>
  <si>
    <t>FY2026 Funding</t>
  </si>
  <si>
    <t>FY2027 Funding</t>
  </si>
  <si>
    <t>Total Project Cost</t>
  </si>
  <si>
    <t>Funding Sources</t>
  </si>
  <si>
    <t>Citrus County Cambridge Greens Septic to Sewer (W432)</t>
  </si>
  <si>
    <t>District, DEP, Citrus County, State</t>
  </si>
  <si>
    <t>Citrus County Old Homosassa West Septic to Sewer Project (WH04)</t>
  </si>
  <si>
    <t>Citrus County Old Homosassa East Septic to Sewer Project (Q134)</t>
  </si>
  <si>
    <r>
      <t>Marion County Rainbow Springs 5</t>
    </r>
    <r>
      <rPr>
        <vertAlign val="superscript"/>
        <sz val="8"/>
        <color theme="1"/>
        <rFont val="Arial"/>
        <family val="2"/>
      </rPr>
      <t>th</t>
    </r>
    <r>
      <rPr>
        <sz val="8"/>
        <color theme="1"/>
        <rFont val="Arial"/>
        <family val="2"/>
      </rPr>
      <t xml:space="preserve"> Replat Stormwater Retrofit (WR10)</t>
    </r>
  </si>
  <si>
    <t>District, County</t>
  </si>
  <si>
    <t>Hernando County Weeki Wachee Springshed Nitrogen Removal Stormwater Retrofits (WW05)</t>
  </si>
  <si>
    <t>Citrus County Old Homosassa Downtown North Septic to Sewer (WH06)</t>
  </si>
  <si>
    <t>SR 200 Septic to Sewer (WR11)</t>
  </si>
  <si>
    <t>District, DEP, Marion County</t>
  </si>
  <si>
    <t>Totals</t>
  </si>
  <si>
    <t>KING</t>
  </si>
  <si>
    <t>DEP FPS District 2</t>
  </si>
  <si>
    <t>SWFWMD/ FWC</t>
  </si>
  <si>
    <t>FPS-02</t>
  </si>
  <si>
    <t>Crystal River Preserve State Park Redfish Hole Restoration</t>
  </si>
  <si>
    <t>Restore an altered estuary wetland called Redfish Hole to improve circulation, flushing, and water quality of marsh and intertidal habitat.</t>
  </si>
  <si>
    <t>Hydrologic Restoration</t>
  </si>
  <si>
    <t>W401</t>
  </si>
  <si>
    <t>28.891610</t>
  </si>
  <si>
    <t>-82.620980</t>
  </si>
  <si>
    <t>Planned</t>
  </si>
  <si>
    <t>2023</t>
  </si>
  <si>
    <t>Springshed- Outside PFA</t>
  </si>
  <si>
    <t>54.2</t>
  </si>
  <si>
    <t>2.3.1.3 Restoration Initiatives</t>
  </si>
  <si>
    <t>WEEK</t>
  </si>
  <si>
    <t>DEP/ Hernando County</t>
  </si>
  <si>
    <t>SWF-08</t>
  </si>
  <si>
    <t>Weeki Wachee River Channel Restoration</t>
  </si>
  <si>
    <t>The Project will remove accumulated sediment along approximately 1.6 miles of the Weeki Wachee River and restore water depths to conditions before the recent sedimentation.</t>
  </si>
  <si>
    <t>Muck Removal/Restoration Dredging</t>
  </si>
  <si>
    <t>WW04</t>
  </si>
  <si>
    <t>28.530409</t>
  </si>
  <si>
    <t>-82.615558</t>
  </si>
  <si>
    <t>Springshed- Inside PFA</t>
  </si>
  <si>
    <t>7</t>
  </si>
  <si>
    <t>FY2022-23</t>
  </si>
  <si>
    <t>Save Crystal River</t>
  </si>
  <si>
    <t>SWF-12</t>
  </si>
  <si>
    <t>Hunters Cove Sediment Removal</t>
  </si>
  <si>
    <t>The project will remove accumulated sediment in approximately 0.75 acres within Crystal River/Kings Bay.</t>
  </si>
  <si>
    <t>W402</t>
  </si>
  <si>
    <t>28.895076</t>
  </si>
  <si>
    <t>-82.591131</t>
  </si>
  <si>
    <t>1</t>
  </si>
  <si>
    <t>City of Crystal River/ USFWS</t>
  </si>
  <si>
    <t>Three Sisters Canal Shoreline Stabilization</t>
  </si>
  <si>
    <r>
      <t xml:space="preserve">This project is for the design, permitting, and construction to stabilize approximately </t>
    </r>
    <r>
      <rPr>
        <sz val="11"/>
        <rFont val="Calibri"/>
        <family val="2"/>
      </rPr>
      <t>400</t>
    </r>
    <r>
      <rPr>
        <sz val="11"/>
        <color rgb="FF000000"/>
        <rFont val="Calibri"/>
        <family val="2"/>
      </rPr>
      <t xml:space="preserve"> feet of shoreline from the mouth of the spring run to around the area of Idiot’s Delight Spring.</t>
    </r>
  </si>
  <si>
    <t>Shoreline Stabilization</t>
  </si>
  <si>
    <t>w431</t>
  </si>
  <si>
    <t>28.888295</t>
  </si>
  <si>
    <t>-82.590327</t>
  </si>
  <si>
    <t>0</t>
  </si>
  <si>
    <t>RAIN</t>
  </si>
  <si>
    <t>None</t>
  </si>
  <si>
    <t>R133</t>
  </si>
  <si>
    <t>Investigation of Iron Stimulation of Filamentous Algal Growth in Rainbow River</t>
  </si>
  <si>
    <t>The objective of this study is to investigate whether there is a correlation between iron concentrations and filamentous algae growth in Rainbow River.</t>
  </si>
  <si>
    <t>Study</t>
  </si>
  <si>
    <t>W420</t>
  </si>
  <si>
    <t>29.101895</t>
  </si>
  <si>
    <t>-82.437148</t>
  </si>
  <si>
    <t>2022</t>
  </si>
  <si>
    <t>Rainbow Springs Basin – Inside PFA</t>
  </si>
  <si>
    <t>NA</t>
  </si>
  <si>
    <t>1.1.3.1 Water Body Protection and Restoration Planning</t>
  </si>
  <si>
    <t>DEP/ Florida Fish and Wildlife Conservation Commission/ Florida's Adventure Coast Visitors Bureau/ Hernando County/ Hernando County Sheriff's Office</t>
  </si>
  <si>
    <t>SWF-11</t>
  </si>
  <si>
    <t>Weeki Wachee Education Campaign</t>
  </si>
  <si>
    <t>To educate targeted audiences about the recreational best management practices that will help protect the Weeki Wachee River and reduce ecological impacts.</t>
  </si>
  <si>
    <t>Enhanced Public Education</t>
  </si>
  <si>
    <t>W466</t>
  </si>
  <si>
    <t>28.488001</t>
  </si>
  <si>
    <t>-82.504001</t>
  </si>
  <si>
    <t>Basinwide</t>
  </si>
  <si>
    <t xml:space="preserve">5.1.1.2 Water Resource Education </t>
  </si>
  <si>
    <t>annual request</t>
  </si>
  <si>
    <t>DEP/Florida Fish and Wildlife Conservation Commission/Citrus County/ Cintry County Sheriff's Office/Discover Crystal River</t>
  </si>
  <si>
    <t>SWF-14</t>
  </si>
  <si>
    <t>Chassahowitzka Education Campaign</t>
  </si>
  <si>
    <t>To educate targeted audiences about the recreational best management practices that will help protect the Chassahowitzka River and reduce ecological impacts.</t>
  </si>
  <si>
    <t>w466</t>
  </si>
  <si>
    <t>-82.580076</t>
  </si>
  <si>
    <t>SWF-09</t>
  </si>
  <si>
    <t>Submerged Aquatic Vegetation Mapping</t>
  </si>
  <si>
    <t>Submerged aquatic vegetation mapping at designated locations within the Weeki Wachee river.</t>
  </si>
  <si>
    <t>Monitoring/Data Collection</t>
  </si>
  <si>
    <t>WS01</t>
  </si>
  <si>
    <t>28.520521</t>
  </si>
  <si>
    <t>-82.587609</t>
  </si>
  <si>
    <t>Ongoing</t>
  </si>
  <si>
    <t>1.2.1.06- Biologic Data</t>
  </si>
  <si>
    <t>SWF-13</t>
  </si>
  <si>
    <t>Submerged aquatic vegetation mapping at designated locations within the Chassahowitzka River.</t>
  </si>
  <si>
    <t>28.71652</t>
  </si>
  <si>
    <t>Chassahowitzka Springshed- Inside PFA</t>
  </si>
  <si>
    <t>SWF-15</t>
  </si>
  <si>
    <t>Submerged aquatic vegetation mapping at designated locations within the Homosassa River.</t>
  </si>
  <si>
    <t>Homosassa Springshed- Inside PFA</t>
  </si>
  <si>
    <t>SWF-10</t>
  </si>
  <si>
    <t>Submerged aquatic vegetation mapping at designated locations within the bay.</t>
  </si>
  <si>
    <t>28.888182</t>
  </si>
  <si>
    <t>-82.598316</t>
  </si>
  <si>
    <t>R132</t>
  </si>
  <si>
    <t>Submerged aquatic vegetation mapping at designated locations within the river.</t>
  </si>
  <si>
    <t>Annual Request</t>
  </si>
  <si>
    <t xml:space="preserve">District </t>
  </si>
  <si>
    <t>District</t>
  </si>
  <si>
    <t>District, 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</si>
</sst>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00000"/>
    <numFmt numFmtId="165" formatCode="mm/dd/yy;@"/>
    <numFmt numFmtId="166" formatCode="_([$$-409]* #,##0.00_);_([$$-409]* \(#,##0.00\);_([$$-409]* &quot;-&quot;??_);_(@_)"/>
  </numFmts>
  <fonts count="13" x14ac:knownFonts="1">
    <font>
      <sz val="11"/>
      <color theme="1"/>
      <name val="Calibri"/>
      <family val="2"/>
      <scheme val="minor"/>
    </font>
    <font>
      <sz val="11"/>
      <color theme="1"/>
      <name val="Calibri"/>
      <family val="2"/>
      <scheme val="minor"/>
    </font>
    <font>
      <b/>
      <sz val="11"/>
      <name val="Book Antiqua"/>
      <family val="1"/>
    </font>
    <font>
      <sz val="12"/>
      <name val="Times New Roman"/>
      <family val="1"/>
    </font>
    <font>
      <sz val="11"/>
      <color rgb="FF000000"/>
      <name val="Calibri"/>
      <family val="2"/>
    </font>
    <font>
      <sz val="11"/>
      <name val="Calibri"/>
      <family val="2"/>
    </font>
    <font>
      <sz val="11"/>
      <name val="Calibri"/>
      <family val="2"/>
      <scheme val="minor"/>
    </font>
    <font>
      <sz val="11"/>
      <color theme="1"/>
      <name val="Arial"/>
      <family val="2"/>
    </font>
    <font>
      <sz val="11"/>
      <name val="Calibri"/>
      <family val="2"/>
      <scheme val="minor"/>
    </font>
    <font>
      <b/>
      <sz val="9"/>
      <color rgb="FF000000"/>
      <name val="Arial"/>
      <family val="2"/>
    </font>
    <font>
      <sz val="8"/>
      <color theme="1"/>
      <name val="Arial"/>
      <family val="2"/>
    </font>
    <font>
      <vertAlign val="superscript"/>
      <sz val="8"/>
      <color theme="1"/>
      <name val="Arial"/>
      <family val="2"/>
    </font>
    <font>
      <b/>
      <sz val="8"/>
      <color theme="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rgb="FFEDC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D0D7E5"/>
      </left>
      <right style="thin">
        <color rgb="FFD0D7E5"/>
      </right>
      <top style="thin">
        <color rgb="FFD0D7E5"/>
      </top>
      <bottom style="thin">
        <color rgb="FFD0D7E5"/>
      </bottom>
      <diagonal/>
    </border>
  </borders>
  <cellStyleXfs count="4">
    <xf numFmtId="0" fontId="0" fillId="0" borderId="0"/>
    <xf numFmtId="43" fontId="1" fillId="0" borderId="0" applyFont="0" applyFill="0" applyBorder="0" applyAlignment="0" applyProtection="0"/>
    <xf numFmtId="0" fontId="3" fillId="0" borderId="0"/>
    <xf numFmtId="44" fontId="1" fillId="0" borderId="0" applyFont="0" applyFill="0" applyBorder="0" applyAlignment="0" applyProtection="0"/>
  </cellStyleXfs>
  <cellXfs count="42">
    <xf numFmtId="0" fontId="0" fillId="0" borderId="0" xfId="0"/>
    <xf numFmtId="0" fontId="2" fillId="2"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3" fillId="0" borderId="0" xfId="2" applyAlignment="1" applyProtection="1">
      <alignment horizontal="center" vertical="center"/>
      <protection hidden="1"/>
    </xf>
    <xf numFmtId="0" fontId="0" fillId="0" borderId="0" xfId="0" applyAlignment="1">
      <alignment horizontal="center" vertical="center"/>
    </xf>
    <xf numFmtId="0" fontId="4" fillId="0" borderId="0" xfId="0" applyFont="1" applyAlignment="1">
      <alignment horizontal="center" vertical="center" wrapText="1"/>
    </xf>
    <xf numFmtId="0" fontId="6" fillId="0" borderId="0" xfId="2" applyFont="1" applyAlignment="1" applyProtection="1">
      <alignment horizontal="center" vertical="center" wrapText="1"/>
      <protection locked="0"/>
    </xf>
    <xf numFmtId="0" fontId="0" fillId="0" borderId="0" xfId="0" applyAlignment="1">
      <alignment horizontal="center" vertical="center" wrapText="1"/>
    </xf>
    <xf numFmtId="1" fontId="6" fillId="0" borderId="0" xfId="2" applyNumberFormat="1" applyFont="1" applyAlignment="1" applyProtection="1">
      <alignment horizontal="center" vertical="center" wrapText="1"/>
      <protection locked="0"/>
    </xf>
    <xf numFmtId="42" fontId="6" fillId="0" borderId="0" xfId="2" applyNumberFormat="1" applyFont="1" applyAlignment="1" applyProtection="1">
      <alignment horizontal="center" vertical="center" wrapText="1"/>
      <protection locked="0"/>
    </xf>
    <xf numFmtId="39" fontId="5" fillId="0" borderId="0" xfId="1" applyNumberFormat="1" applyFont="1" applyFill="1" applyBorder="1" applyAlignment="1">
      <alignment horizontal="center" vertical="center" wrapText="1"/>
    </xf>
    <xf numFmtId="0" fontId="5" fillId="0" borderId="0" xfId="0" applyFont="1" applyAlignment="1" applyProtection="1">
      <alignment horizontal="center" vertical="center" wrapText="1"/>
      <protection locked="0"/>
    </xf>
    <xf numFmtId="164" fontId="6" fillId="0" borderId="0" xfId="2" applyNumberFormat="1" applyFont="1" applyAlignment="1" applyProtection="1">
      <alignment horizontal="center" vertical="center" wrapText="1"/>
      <protection locked="0"/>
    </xf>
    <xf numFmtId="165" fontId="6" fillId="0" borderId="0" xfId="2" applyNumberFormat="1" applyFont="1" applyAlignment="1" applyProtection="1">
      <alignment horizontal="center" vertical="center" wrapText="1"/>
      <protection locked="0"/>
    </xf>
    <xf numFmtId="0" fontId="7" fillId="0" borderId="0" xfId="0" applyFont="1" applyAlignment="1">
      <alignment horizontal="center" vertical="center" wrapText="1" readingOrder="1"/>
    </xf>
    <xf numFmtId="42" fontId="6" fillId="0" borderId="0" xfId="2" applyNumberFormat="1" applyFont="1" applyAlignment="1" applyProtection="1">
      <alignment horizontal="center" vertical="center" wrapText="1"/>
      <protection hidden="1"/>
    </xf>
    <xf numFmtId="0" fontId="6" fillId="0" borderId="0" xfId="0" applyFont="1" applyAlignment="1">
      <alignment horizontal="right" vertical="top" wrapText="1"/>
    </xf>
    <xf numFmtId="0" fontId="6" fillId="0" borderId="0" xfId="0" applyFont="1" applyAlignment="1">
      <alignment vertical="top" wrapText="1"/>
    </xf>
    <xf numFmtId="0" fontId="0" fillId="0" borderId="0" xfId="0" applyAlignment="1">
      <alignment wrapText="1"/>
    </xf>
    <xf numFmtId="0" fontId="8" fillId="0" borderId="0" xfId="0" applyFont="1" applyAlignment="1">
      <alignment vertical="top" wrapText="1"/>
    </xf>
    <xf numFmtId="49" fontId="6" fillId="0" borderId="0" xfId="0" applyNumberFormat="1" applyFont="1" applyAlignment="1">
      <alignment horizontal="right" vertical="top" wrapText="1"/>
    </xf>
    <xf numFmtId="44" fontId="0" fillId="0" borderId="0" xfId="3" applyFont="1" applyFill="1"/>
    <xf numFmtId="44" fontId="6" fillId="0" borderId="0" xfId="3" applyFont="1" applyFill="1" applyBorder="1" applyAlignment="1">
      <alignment horizontal="center" wrapText="1"/>
    </xf>
    <xf numFmtId="44" fontId="0" fillId="0" borderId="0" xfId="3" applyFont="1" applyFill="1" applyAlignment="1">
      <alignment horizontal="center" vertical="center"/>
    </xf>
    <xf numFmtId="44" fontId="6" fillId="0" borderId="0" xfId="3" applyFont="1" applyFill="1" applyAlignment="1" applyProtection="1">
      <alignment horizontal="center" vertical="center" wrapText="1"/>
      <protection locked="0"/>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0" fillId="0" borderId="4" xfId="0" applyFont="1" applyBorder="1" applyAlignment="1">
      <alignment vertical="center" wrapText="1"/>
    </xf>
    <xf numFmtId="6" fontId="10"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2" fillId="0" borderId="4" xfId="0" applyFont="1" applyBorder="1" applyAlignment="1">
      <alignment horizontal="center" vertical="center" wrapText="1"/>
    </xf>
    <xf numFmtId="6" fontId="12" fillId="0" borderId="5" xfId="0" applyNumberFormat="1" applyFont="1" applyBorder="1" applyAlignment="1">
      <alignment horizontal="center" vertical="center" wrapText="1"/>
    </xf>
    <xf numFmtId="0" fontId="4" fillId="0" borderId="6" xfId="0" applyFont="1" applyBorder="1" applyAlignment="1">
      <alignment horizontal="right" vertical="center" wrapText="1"/>
    </xf>
    <xf numFmtId="0" fontId="4" fillId="0" borderId="6" xfId="0" applyFont="1" applyBorder="1" applyAlignment="1">
      <alignment vertical="center" wrapText="1"/>
    </xf>
    <xf numFmtId="44" fontId="4" fillId="0" borderId="6" xfId="3" applyFont="1" applyFill="1" applyBorder="1" applyAlignment="1">
      <alignment vertical="center" wrapText="1"/>
    </xf>
    <xf numFmtId="0" fontId="5" fillId="0" borderId="6" xfId="0" applyFont="1" applyBorder="1" applyAlignment="1">
      <alignment vertical="center" wrapText="1"/>
    </xf>
    <xf numFmtId="166" fontId="4" fillId="0" borderId="6" xfId="0" applyNumberFormat="1" applyFont="1" applyBorder="1" applyAlignment="1">
      <alignment vertical="center" wrapText="1"/>
    </xf>
    <xf numFmtId="44" fontId="5" fillId="0" borderId="6" xfId="3" applyFont="1" applyFill="1" applyBorder="1" applyAlignment="1">
      <alignment vertical="center" wrapText="1"/>
    </xf>
    <xf numFmtId="44" fontId="4" fillId="0" borderId="6" xfId="3" applyFont="1" applyBorder="1" applyAlignment="1">
      <alignment vertical="center" wrapText="1"/>
    </xf>
    <xf numFmtId="0" fontId="4" fillId="0" borderId="6" xfId="0" applyFont="1" applyFill="1" applyBorder="1" applyAlignment="1">
      <alignment horizontal="right" vertical="center" wrapText="1"/>
    </xf>
  </cellXfs>
  <cellStyles count="4">
    <cellStyle name="Comma" xfId="1" builtinId="3"/>
    <cellStyle name="Currency" xfId="3" builtinId="4"/>
    <cellStyle name="Normal" xfId="0" builtinId="0"/>
    <cellStyle name="Normal_AWS projects SFWMD Report_Mar28" xfId="2" xr:uid="{0DFF57C5-C8B5-4EF6-9072-16285384B2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A1AA-DA4A-42D8-A324-7A598C7B071D}">
  <dimension ref="A1:AB20"/>
  <sheetViews>
    <sheetView tabSelected="1" zoomScale="60" zoomScaleNormal="60" workbookViewId="0">
      <pane ySplit="1" topLeftCell="A7" activePane="bottomLeft" state="frozen"/>
      <selection pane="bottomLeft" activeCell="B12" sqref="B12"/>
    </sheetView>
  </sheetViews>
  <sheetFormatPr defaultRowHeight="15" x14ac:dyDescent="0.25"/>
  <cols>
    <col min="2" max="2" width="14" customWidth="1"/>
    <col min="3" max="3" width="14.28515625" customWidth="1"/>
    <col min="4" max="4" width="19.28515625" customWidth="1"/>
    <col min="5" max="5" width="27.140625" style="6" customWidth="1"/>
    <col min="6" max="6" width="27.140625" customWidth="1"/>
    <col min="7" max="8" width="34.140625" customWidth="1"/>
    <col min="9" max="9" width="20.140625" customWidth="1"/>
    <col min="10" max="10" width="14.7109375" customWidth="1"/>
    <col min="11" max="11" width="15.28515625" customWidth="1"/>
    <col min="12" max="12" width="19" customWidth="1"/>
    <col min="13" max="13" width="26.85546875" customWidth="1"/>
    <col min="14" max="14" width="15.42578125" customWidth="1"/>
    <col min="15" max="17" width="14.85546875" customWidth="1"/>
    <col min="18" max="18" width="15.28515625" customWidth="1"/>
    <col min="19" max="24" width="16.7109375" customWidth="1"/>
    <col min="25" max="27" width="17.28515625" customWidth="1"/>
    <col min="28" max="28" width="36.7109375" customWidth="1"/>
  </cols>
  <sheetData>
    <row r="1" spans="1:28" s="5" customFormat="1" ht="90" x14ac:dyDescent="0.25">
      <c r="A1" s="1" t="s">
        <v>0</v>
      </c>
      <c r="B1" s="1" t="s">
        <v>1</v>
      </c>
      <c r="C1" s="1" t="s">
        <v>2</v>
      </c>
      <c r="D1" s="1" t="s">
        <v>3</v>
      </c>
      <c r="E1" s="1" t="s">
        <v>4</v>
      </c>
      <c r="F1" s="1" t="s">
        <v>5</v>
      </c>
      <c r="G1" s="1" t="s">
        <v>6</v>
      </c>
      <c r="H1" s="1" t="s">
        <v>7</v>
      </c>
      <c r="I1" s="1" t="s">
        <v>8</v>
      </c>
      <c r="J1" s="1" t="s">
        <v>9</v>
      </c>
      <c r="K1" s="1" t="s">
        <v>10</v>
      </c>
      <c r="L1" s="1" t="s">
        <v>11</v>
      </c>
      <c r="M1" s="1" t="s">
        <v>12</v>
      </c>
      <c r="N1" s="2" t="s">
        <v>13</v>
      </c>
      <c r="O1" s="2" t="s">
        <v>14</v>
      </c>
      <c r="P1" s="2" t="s">
        <v>15</v>
      </c>
      <c r="Q1" s="2" t="s">
        <v>16</v>
      </c>
      <c r="R1" s="3" t="s">
        <v>17</v>
      </c>
      <c r="S1" s="3" t="s">
        <v>18</v>
      </c>
      <c r="T1" s="3" t="s">
        <v>19</v>
      </c>
      <c r="U1" s="3" t="s">
        <v>20</v>
      </c>
      <c r="V1" s="3" t="s">
        <v>21</v>
      </c>
      <c r="W1" s="3" t="s">
        <v>22</v>
      </c>
      <c r="X1" s="3" t="s">
        <v>23</v>
      </c>
      <c r="Y1" s="4" t="s">
        <v>24</v>
      </c>
      <c r="Z1" s="4" t="s">
        <v>25</v>
      </c>
      <c r="AA1" s="4" t="s">
        <v>26</v>
      </c>
      <c r="AB1" s="4" t="s">
        <v>27</v>
      </c>
    </row>
    <row r="2" spans="1:28" s="6" customFormat="1" ht="360" x14ac:dyDescent="0.25">
      <c r="A2" s="6">
        <v>4974</v>
      </c>
      <c r="B2" s="8" t="s">
        <v>36</v>
      </c>
      <c r="C2" s="8" t="s">
        <v>37</v>
      </c>
      <c r="D2" s="7" t="s">
        <v>28</v>
      </c>
      <c r="E2" s="6" t="s">
        <v>38</v>
      </c>
      <c r="F2" s="8" t="s">
        <v>39</v>
      </c>
      <c r="G2" s="9" t="s">
        <v>40</v>
      </c>
      <c r="H2" s="6" t="s">
        <v>29</v>
      </c>
      <c r="I2" s="8" t="s">
        <v>41</v>
      </c>
      <c r="J2" s="14">
        <v>28.821311000000001</v>
      </c>
      <c r="K2" s="14">
        <v>-82.492355000000003</v>
      </c>
      <c r="L2" s="8" t="s">
        <v>30</v>
      </c>
      <c r="M2" s="15">
        <v>46296</v>
      </c>
      <c r="N2" s="16">
        <v>907</v>
      </c>
      <c r="O2" s="6" t="s">
        <v>32</v>
      </c>
      <c r="P2" s="6" t="s">
        <v>33</v>
      </c>
      <c r="Q2" s="6" t="s">
        <v>34</v>
      </c>
      <c r="R2" s="10">
        <v>2023</v>
      </c>
      <c r="S2" s="26">
        <v>0</v>
      </c>
      <c r="T2" s="26">
        <v>0</v>
      </c>
      <c r="U2" s="26">
        <v>0</v>
      </c>
      <c r="V2" s="26">
        <v>0</v>
      </c>
      <c r="W2" s="26">
        <v>0</v>
      </c>
      <c r="X2" s="11" t="s">
        <v>35</v>
      </c>
      <c r="Y2" s="12">
        <v>7568600</v>
      </c>
      <c r="Z2" s="12">
        <v>1382200</v>
      </c>
      <c r="AA2" s="12">
        <v>1382200</v>
      </c>
      <c r="AB2" s="11">
        <v>10333000</v>
      </c>
    </row>
    <row r="3" spans="1:28" s="6" customFormat="1" ht="345" x14ac:dyDescent="0.25">
      <c r="A3" s="6">
        <v>5813</v>
      </c>
      <c r="B3" s="8" t="s">
        <v>42</v>
      </c>
      <c r="C3" s="8" t="s">
        <v>37</v>
      </c>
      <c r="D3" s="7" t="s">
        <v>43</v>
      </c>
      <c r="E3" s="6" t="s">
        <v>44</v>
      </c>
      <c r="F3" s="8" t="s">
        <v>45</v>
      </c>
      <c r="G3" s="9" t="s">
        <v>46</v>
      </c>
      <c r="H3" s="6" t="s">
        <v>29</v>
      </c>
      <c r="I3" s="8" t="s">
        <v>47</v>
      </c>
      <c r="J3" s="14">
        <v>28.821311000000001</v>
      </c>
      <c r="K3" s="14">
        <v>-82.492355000000003</v>
      </c>
      <c r="L3" s="8" t="s">
        <v>30</v>
      </c>
      <c r="M3" s="15" t="s">
        <v>31</v>
      </c>
      <c r="N3" s="16">
        <v>2370</v>
      </c>
      <c r="O3" s="6" t="s">
        <v>32</v>
      </c>
      <c r="P3" s="6" t="s">
        <v>33</v>
      </c>
      <c r="Q3" s="6" t="s">
        <v>34</v>
      </c>
      <c r="R3" s="10">
        <v>2023</v>
      </c>
      <c r="S3" s="26">
        <v>0</v>
      </c>
      <c r="T3" s="26">
        <v>0</v>
      </c>
      <c r="U3" s="26">
        <v>0</v>
      </c>
      <c r="V3" s="26">
        <v>0</v>
      </c>
      <c r="W3" s="26">
        <v>0</v>
      </c>
      <c r="X3" s="11" t="s">
        <v>35</v>
      </c>
      <c r="Y3" s="12">
        <v>5750000</v>
      </c>
      <c r="Z3" s="11">
        <v>1450500</v>
      </c>
      <c r="AA3" s="11">
        <v>3042500</v>
      </c>
      <c r="AB3" s="11">
        <v>10243000</v>
      </c>
    </row>
    <row r="4" spans="1:28" s="6" customFormat="1" ht="255" x14ac:dyDescent="0.25">
      <c r="A4" s="6">
        <v>4975</v>
      </c>
      <c r="B4" s="8" t="s">
        <v>48</v>
      </c>
      <c r="C4" s="8" t="s">
        <v>37</v>
      </c>
      <c r="D4" s="7" t="s">
        <v>43</v>
      </c>
      <c r="E4" s="6" t="s">
        <v>49</v>
      </c>
      <c r="F4" s="8" t="s">
        <v>50</v>
      </c>
      <c r="G4" s="9" t="s">
        <v>51</v>
      </c>
      <c r="H4" s="6" t="s">
        <v>29</v>
      </c>
      <c r="I4" s="8" t="s">
        <v>52</v>
      </c>
      <c r="J4" s="14">
        <v>28.781659000000001</v>
      </c>
      <c r="K4" s="14">
        <v>-82.612994</v>
      </c>
      <c r="L4" s="8" t="s">
        <v>30</v>
      </c>
      <c r="M4" s="15" t="s">
        <v>31</v>
      </c>
      <c r="N4" s="16">
        <v>1909</v>
      </c>
      <c r="O4" s="6" t="s">
        <v>32</v>
      </c>
      <c r="P4" s="6" t="s">
        <v>33</v>
      </c>
      <c r="Q4" s="6" t="s">
        <v>34</v>
      </c>
      <c r="R4" s="10">
        <v>2023</v>
      </c>
      <c r="S4" s="26">
        <v>0</v>
      </c>
      <c r="T4" s="26">
        <v>0</v>
      </c>
      <c r="U4" s="26">
        <v>0</v>
      </c>
      <c r="V4" s="26">
        <v>0</v>
      </c>
      <c r="W4" s="26">
        <v>0</v>
      </c>
      <c r="X4" s="11" t="s">
        <v>35</v>
      </c>
      <c r="Y4" s="17">
        <v>10690000</v>
      </c>
      <c r="Z4" s="11">
        <v>3750000</v>
      </c>
      <c r="AA4" s="11">
        <v>3750000</v>
      </c>
      <c r="AB4" s="11">
        <v>18190000</v>
      </c>
    </row>
    <row r="5" spans="1:28" s="6" customFormat="1" ht="60" x14ac:dyDescent="0.25">
      <c r="A5" s="6">
        <v>4262</v>
      </c>
      <c r="B5" s="8" t="s">
        <v>56</v>
      </c>
      <c r="C5" s="8" t="s">
        <v>57</v>
      </c>
      <c r="D5" s="7" t="s">
        <v>58</v>
      </c>
      <c r="E5" s="6" t="s">
        <v>59</v>
      </c>
      <c r="F5" s="8" t="s">
        <v>60</v>
      </c>
      <c r="G5" s="13" t="s">
        <v>61</v>
      </c>
      <c r="H5" s="7" t="s">
        <v>62</v>
      </c>
      <c r="I5" s="8" t="s">
        <v>63</v>
      </c>
      <c r="J5" s="13">
        <v>29.077999999999999</v>
      </c>
      <c r="K5" s="13">
        <v>-82.44</v>
      </c>
      <c r="L5" s="6" t="s">
        <v>30</v>
      </c>
      <c r="M5" s="6" t="s">
        <v>31</v>
      </c>
      <c r="N5" s="6">
        <v>102</v>
      </c>
      <c r="O5" s="6" t="s">
        <v>32</v>
      </c>
      <c r="P5" s="9" t="s">
        <v>64</v>
      </c>
      <c r="Q5" s="6">
        <v>58</v>
      </c>
      <c r="R5" s="10">
        <v>2023</v>
      </c>
      <c r="S5" s="26">
        <v>0</v>
      </c>
      <c r="T5" s="25">
        <v>0</v>
      </c>
      <c r="U5" s="25">
        <v>0</v>
      </c>
      <c r="V5" s="25">
        <v>0</v>
      </c>
      <c r="W5" s="25">
        <v>0</v>
      </c>
      <c r="X5" s="11" t="s">
        <v>35</v>
      </c>
      <c r="Y5" s="12">
        <v>0</v>
      </c>
      <c r="Z5" s="25">
        <v>424047</v>
      </c>
      <c r="AA5" s="11">
        <v>424047</v>
      </c>
      <c r="AB5" s="11">
        <v>848094</v>
      </c>
    </row>
    <row r="6" spans="1:28" s="6" customFormat="1" ht="120" x14ac:dyDescent="0.25">
      <c r="A6" s="6">
        <v>5027</v>
      </c>
      <c r="B6" s="8" t="s">
        <v>54</v>
      </c>
      <c r="C6" s="8" t="s">
        <v>55</v>
      </c>
      <c r="D6" s="6" t="s">
        <v>28</v>
      </c>
      <c r="E6" s="6" t="s">
        <v>65</v>
      </c>
      <c r="F6" s="8" t="s">
        <v>66</v>
      </c>
      <c r="G6" s="9" t="s">
        <v>67</v>
      </c>
      <c r="H6" s="7" t="s">
        <v>68</v>
      </c>
      <c r="I6" s="8" t="s">
        <v>69</v>
      </c>
      <c r="J6" s="6">
        <v>28.507000000000001</v>
      </c>
      <c r="K6" s="6">
        <v>-82.549000000000007</v>
      </c>
      <c r="L6" s="6" t="s">
        <v>53</v>
      </c>
      <c r="M6" s="6" t="s">
        <v>31</v>
      </c>
      <c r="N6" s="6">
        <v>700</v>
      </c>
      <c r="O6" s="6" t="s">
        <v>32</v>
      </c>
      <c r="P6" s="6" t="s">
        <v>70</v>
      </c>
      <c r="Q6" s="6">
        <v>785</v>
      </c>
      <c r="R6" s="10">
        <v>2023</v>
      </c>
      <c r="S6" s="26">
        <v>0</v>
      </c>
      <c r="T6" s="26">
        <v>0</v>
      </c>
      <c r="U6" s="26">
        <v>0</v>
      </c>
      <c r="V6" s="26">
        <v>0</v>
      </c>
      <c r="W6" s="26">
        <v>0</v>
      </c>
      <c r="X6" s="11" t="s">
        <v>35</v>
      </c>
      <c r="Y6" s="12">
        <v>0</v>
      </c>
      <c r="Z6" s="8">
        <v>1000000</v>
      </c>
      <c r="AA6" s="11">
        <v>1000000</v>
      </c>
      <c r="AB6" s="11">
        <v>2000000</v>
      </c>
    </row>
    <row r="7" spans="1:28" ht="64.5" customHeight="1" x14ac:dyDescent="0.25">
      <c r="B7" s="18" t="s">
        <v>81</v>
      </c>
      <c r="C7" s="8" t="s">
        <v>37</v>
      </c>
      <c r="D7" s="19" t="s">
        <v>75</v>
      </c>
      <c r="E7" s="19" t="s">
        <v>76</v>
      </c>
      <c r="F7" s="20" t="s">
        <v>73</v>
      </c>
      <c r="G7" s="21" t="s">
        <v>79</v>
      </c>
      <c r="H7" s="6" t="s">
        <v>29</v>
      </c>
      <c r="I7" s="8" t="s">
        <v>71</v>
      </c>
      <c r="J7" s="19">
        <v>28.87</v>
      </c>
      <c r="K7" s="19">
        <v>-82.6</v>
      </c>
      <c r="L7" s="19" t="s">
        <v>30</v>
      </c>
      <c r="M7" s="22" t="s">
        <v>83</v>
      </c>
      <c r="N7" s="18">
        <v>847</v>
      </c>
      <c r="O7">
        <v>0</v>
      </c>
      <c r="P7" s="6" t="s">
        <v>33</v>
      </c>
      <c r="R7" s="10">
        <v>2023</v>
      </c>
      <c r="S7" s="23">
        <v>2758750</v>
      </c>
      <c r="T7" s="26">
        <v>0</v>
      </c>
      <c r="U7" s="26">
        <v>0</v>
      </c>
      <c r="V7" s="23">
        <v>0</v>
      </c>
      <c r="W7" s="23">
        <v>0</v>
      </c>
      <c r="X7" s="11" t="s">
        <v>35</v>
      </c>
      <c r="Y7" s="12">
        <v>8093500</v>
      </c>
      <c r="Z7" s="23">
        <v>3008750</v>
      </c>
      <c r="AA7" s="24">
        <v>3008750</v>
      </c>
      <c r="AB7" s="23">
        <v>14111000</v>
      </c>
    </row>
    <row r="8" spans="1:28" ht="48" customHeight="1" x14ac:dyDescent="0.25">
      <c r="B8" s="18" t="s">
        <v>82</v>
      </c>
      <c r="C8" s="19" t="s">
        <v>57</v>
      </c>
      <c r="D8" t="s">
        <v>75</v>
      </c>
      <c r="E8" s="19" t="s">
        <v>77</v>
      </c>
      <c r="F8" t="s">
        <v>74</v>
      </c>
      <c r="G8" s="19" t="s">
        <v>80</v>
      </c>
      <c r="H8" s="19" t="s">
        <v>78</v>
      </c>
      <c r="I8" s="8" t="s">
        <v>72</v>
      </c>
      <c r="J8" s="19">
        <v>29.1</v>
      </c>
      <c r="K8" s="19">
        <v>-82.236999999999995</v>
      </c>
      <c r="L8" s="19" t="s">
        <v>30</v>
      </c>
      <c r="M8" s="18" t="s">
        <v>31</v>
      </c>
      <c r="N8" s="18">
        <v>358</v>
      </c>
      <c r="O8">
        <v>0</v>
      </c>
      <c r="P8" s="20" t="s">
        <v>64</v>
      </c>
      <c r="Q8" t="s">
        <v>32</v>
      </c>
      <c r="R8" s="10">
        <v>2023</v>
      </c>
      <c r="S8" s="26">
        <v>0</v>
      </c>
      <c r="T8" s="26">
        <v>0</v>
      </c>
      <c r="U8" s="26">
        <v>0</v>
      </c>
      <c r="V8" s="26">
        <v>0</v>
      </c>
      <c r="W8" s="26">
        <v>0</v>
      </c>
      <c r="X8" s="11" t="s">
        <v>35</v>
      </c>
      <c r="Y8" s="12">
        <v>356464.5</v>
      </c>
      <c r="Z8" s="23">
        <v>115921.05</v>
      </c>
      <c r="AA8" s="24">
        <v>115921.05</v>
      </c>
      <c r="AB8" s="23">
        <v>588306.6</v>
      </c>
    </row>
    <row r="9" spans="1:28" ht="75" x14ac:dyDescent="0.25">
      <c r="A9" s="41">
        <v>6457</v>
      </c>
      <c r="B9" s="35" t="s">
        <v>104</v>
      </c>
      <c r="C9" s="35" t="s">
        <v>105</v>
      </c>
      <c r="D9" s="35" t="s">
        <v>106</v>
      </c>
      <c r="E9" s="35" t="s">
        <v>107</v>
      </c>
      <c r="F9" s="35" t="s">
        <v>108</v>
      </c>
      <c r="G9" s="35" t="s">
        <v>109</v>
      </c>
      <c r="H9" s="35" t="s">
        <v>110</v>
      </c>
      <c r="I9" s="35" t="s">
        <v>111</v>
      </c>
      <c r="J9" s="35" t="s">
        <v>112</v>
      </c>
      <c r="K9" s="35" t="s">
        <v>113</v>
      </c>
      <c r="L9" s="35" t="s">
        <v>114</v>
      </c>
      <c r="M9" s="35" t="s">
        <v>115</v>
      </c>
      <c r="N9" s="34">
        <v>0</v>
      </c>
      <c r="O9" s="34">
        <v>0</v>
      </c>
      <c r="P9" s="35" t="s">
        <v>116</v>
      </c>
      <c r="Q9" s="35" t="s">
        <v>117</v>
      </c>
      <c r="R9" s="35">
        <v>2023</v>
      </c>
      <c r="S9" s="36">
        <v>150000</v>
      </c>
      <c r="T9" s="36">
        <v>0</v>
      </c>
      <c r="U9" s="36">
        <v>2000000</v>
      </c>
      <c r="V9" s="36">
        <v>0</v>
      </c>
      <c r="W9" s="36">
        <v>0</v>
      </c>
      <c r="X9" s="35" t="s">
        <v>118</v>
      </c>
      <c r="Y9" s="36">
        <v>0</v>
      </c>
      <c r="Z9" s="36">
        <f>U9+S9+47601.26</f>
        <v>2197601.2599999998</v>
      </c>
      <c r="AA9" s="36">
        <v>0</v>
      </c>
      <c r="AB9" s="36">
        <v>2197601.2599999998</v>
      </c>
    </row>
    <row r="10" spans="1:28" ht="90" x14ac:dyDescent="0.25">
      <c r="A10" s="41">
        <v>6250</v>
      </c>
      <c r="B10" s="35" t="s">
        <v>119</v>
      </c>
      <c r="C10" s="35" t="s">
        <v>43</v>
      </c>
      <c r="D10" s="35" t="s">
        <v>120</v>
      </c>
      <c r="E10" s="35" t="s">
        <v>121</v>
      </c>
      <c r="F10" s="35" t="s">
        <v>122</v>
      </c>
      <c r="G10" s="35" t="s">
        <v>123</v>
      </c>
      <c r="H10" s="35" t="s">
        <v>124</v>
      </c>
      <c r="I10" s="35" t="s">
        <v>125</v>
      </c>
      <c r="J10" s="35" t="s">
        <v>126</v>
      </c>
      <c r="K10" s="35" t="s">
        <v>127</v>
      </c>
      <c r="L10" s="35" t="s">
        <v>53</v>
      </c>
      <c r="M10" s="35">
        <v>2023</v>
      </c>
      <c r="N10" s="34">
        <v>0</v>
      </c>
      <c r="O10" s="34">
        <v>0</v>
      </c>
      <c r="P10" s="35" t="s">
        <v>128</v>
      </c>
      <c r="Q10" s="35" t="s">
        <v>129</v>
      </c>
      <c r="R10" s="35" t="s">
        <v>130</v>
      </c>
      <c r="S10" s="36">
        <v>0</v>
      </c>
      <c r="T10" s="36">
        <v>0</v>
      </c>
      <c r="U10" s="36">
        <v>0</v>
      </c>
      <c r="V10" s="36">
        <v>0</v>
      </c>
      <c r="W10" s="36">
        <v>0</v>
      </c>
      <c r="X10" s="35" t="s">
        <v>118</v>
      </c>
      <c r="Y10" s="36">
        <v>2595000</v>
      </c>
      <c r="Z10" s="36">
        <v>2000000</v>
      </c>
      <c r="AA10" s="36">
        <v>0</v>
      </c>
      <c r="AB10" s="36">
        <v>4595000</v>
      </c>
    </row>
    <row r="11" spans="1:28" ht="60" x14ac:dyDescent="0.25">
      <c r="A11" s="41">
        <v>6252</v>
      </c>
      <c r="B11" s="35" t="s">
        <v>104</v>
      </c>
      <c r="C11" s="35" t="s">
        <v>43</v>
      </c>
      <c r="D11" s="35" t="s">
        <v>131</v>
      </c>
      <c r="E11" s="35" t="s">
        <v>132</v>
      </c>
      <c r="F11" s="35" t="s">
        <v>133</v>
      </c>
      <c r="G11" s="35" t="s">
        <v>134</v>
      </c>
      <c r="H11" s="35" t="s">
        <v>124</v>
      </c>
      <c r="I11" s="35" t="s">
        <v>135</v>
      </c>
      <c r="J11" s="35" t="s">
        <v>136</v>
      </c>
      <c r="K11" s="35" t="s">
        <v>137</v>
      </c>
      <c r="L11" s="35" t="s">
        <v>114</v>
      </c>
      <c r="M11" s="37">
        <v>2023</v>
      </c>
      <c r="N11" s="34">
        <v>0</v>
      </c>
      <c r="O11" s="34">
        <v>0</v>
      </c>
      <c r="P11" s="35" t="s">
        <v>128</v>
      </c>
      <c r="Q11" s="35" t="s">
        <v>138</v>
      </c>
      <c r="R11" s="35" t="s">
        <v>130</v>
      </c>
      <c r="S11" s="36">
        <v>249123</v>
      </c>
      <c r="T11" s="36">
        <v>0</v>
      </c>
      <c r="U11" s="36">
        <v>0</v>
      </c>
      <c r="V11" s="36">
        <v>0</v>
      </c>
      <c r="W11" s="36">
        <v>0</v>
      </c>
      <c r="X11" s="35" t="s">
        <v>118</v>
      </c>
      <c r="Y11" s="36">
        <v>0</v>
      </c>
      <c r="Z11" s="36">
        <v>249123</v>
      </c>
      <c r="AA11" s="36">
        <v>0</v>
      </c>
      <c r="AB11" s="36">
        <v>249123</v>
      </c>
    </row>
    <row r="12" spans="1:28" ht="90" x14ac:dyDescent="0.25">
      <c r="A12" s="41">
        <v>6254</v>
      </c>
      <c r="B12" s="35" t="s">
        <v>104</v>
      </c>
      <c r="C12" s="35" t="s">
        <v>43</v>
      </c>
      <c r="D12" s="35" t="s">
        <v>139</v>
      </c>
      <c r="E12" s="35" t="s">
        <v>121</v>
      </c>
      <c r="F12" s="35" t="s">
        <v>140</v>
      </c>
      <c r="G12" s="35" t="s">
        <v>141</v>
      </c>
      <c r="H12" s="35" t="s">
        <v>142</v>
      </c>
      <c r="I12" s="37" t="s">
        <v>143</v>
      </c>
      <c r="J12" s="35" t="s">
        <v>144</v>
      </c>
      <c r="K12" s="35" t="s">
        <v>145</v>
      </c>
      <c r="L12" s="35" t="s">
        <v>114</v>
      </c>
      <c r="M12" s="35" t="s">
        <v>115</v>
      </c>
      <c r="N12" s="34">
        <v>0</v>
      </c>
      <c r="O12" s="34">
        <v>0</v>
      </c>
      <c r="P12" s="35" t="s">
        <v>128</v>
      </c>
      <c r="Q12" s="35" t="s">
        <v>146</v>
      </c>
      <c r="R12" s="35" t="s">
        <v>130</v>
      </c>
      <c r="S12" s="38">
        <v>829000</v>
      </c>
      <c r="T12" s="36">
        <v>0</v>
      </c>
      <c r="U12" s="36">
        <v>0</v>
      </c>
      <c r="V12" s="36">
        <v>0</v>
      </c>
      <c r="W12" s="36">
        <v>0</v>
      </c>
      <c r="X12" s="35" t="s">
        <v>118</v>
      </c>
      <c r="Y12" s="36">
        <v>0</v>
      </c>
      <c r="Z12" s="39">
        <v>1169353.1000000001</v>
      </c>
      <c r="AA12" s="36">
        <v>0</v>
      </c>
      <c r="AB12" s="36">
        <v>1169353.1000000001</v>
      </c>
    </row>
    <row r="13" spans="1:28" ht="75" x14ac:dyDescent="0.25">
      <c r="A13" s="41">
        <v>6255</v>
      </c>
      <c r="B13" s="35" t="s">
        <v>147</v>
      </c>
      <c r="C13" s="35" t="s">
        <v>43</v>
      </c>
      <c r="D13" s="35" t="s">
        <v>148</v>
      </c>
      <c r="E13" s="35" t="s">
        <v>149</v>
      </c>
      <c r="F13" s="35" t="s">
        <v>150</v>
      </c>
      <c r="G13" s="35" t="s">
        <v>151</v>
      </c>
      <c r="H13" s="35" t="s">
        <v>152</v>
      </c>
      <c r="I13" s="35" t="s">
        <v>153</v>
      </c>
      <c r="J13" s="35" t="s">
        <v>154</v>
      </c>
      <c r="K13" s="35" t="s">
        <v>155</v>
      </c>
      <c r="L13" s="35" t="s">
        <v>53</v>
      </c>
      <c r="M13" s="35" t="s">
        <v>156</v>
      </c>
      <c r="N13" s="34">
        <v>0</v>
      </c>
      <c r="O13" s="34">
        <v>0</v>
      </c>
      <c r="P13" s="35" t="s">
        <v>157</v>
      </c>
      <c r="Q13" s="35" t="s">
        <v>158</v>
      </c>
      <c r="R13" s="35" t="s">
        <v>130</v>
      </c>
      <c r="S13" s="40">
        <v>0</v>
      </c>
      <c r="T13" s="40">
        <v>0</v>
      </c>
      <c r="U13" s="40">
        <v>0</v>
      </c>
      <c r="V13" s="40">
        <v>0</v>
      </c>
      <c r="W13" s="40">
        <v>0</v>
      </c>
      <c r="X13" s="35" t="s">
        <v>159</v>
      </c>
      <c r="Y13" s="40">
        <v>0</v>
      </c>
      <c r="Z13" s="40">
        <v>48941.4</v>
      </c>
      <c r="AA13" s="40">
        <v>0</v>
      </c>
      <c r="AB13" s="36">
        <v>48941.4</v>
      </c>
    </row>
    <row r="14" spans="1:28" ht="150" x14ac:dyDescent="0.25">
      <c r="A14" s="41">
        <v>6256</v>
      </c>
      <c r="B14" s="35" t="s">
        <v>119</v>
      </c>
      <c r="C14" s="35" t="s">
        <v>43</v>
      </c>
      <c r="D14" s="35" t="s">
        <v>160</v>
      </c>
      <c r="E14" s="35" t="s">
        <v>161</v>
      </c>
      <c r="F14" s="35" t="s">
        <v>162</v>
      </c>
      <c r="G14" s="35" t="s">
        <v>163</v>
      </c>
      <c r="H14" s="35" t="s">
        <v>164</v>
      </c>
      <c r="I14" s="35" t="s">
        <v>165</v>
      </c>
      <c r="J14" s="35" t="s">
        <v>166</v>
      </c>
      <c r="K14" s="35" t="s">
        <v>167</v>
      </c>
      <c r="L14" s="35" t="s">
        <v>53</v>
      </c>
      <c r="M14" s="35" t="s">
        <v>156</v>
      </c>
      <c r="N14" s="34">
        <v>0</v>
      </c>
      <c r="O14" s="34">
        <v>0</v>
      </c>
      <c r="P14" s="35" t="s">
        <v>168</v>
      </c>
      <c r="Q14" s="35" t="s">
        <v>158</v>
      </c>
      <c r="R14" s="35" t="s">
        <v>130</v>
      </c>
      <c r="S14" s="36">
        <v>12000</v>
      </c>
      <c r="T14" s="36">
        <v>12000</v>
      </c>
      <c r="U14" s="36">
        <v>12000</v>
      </c>
      <c r="V14" s="36">
        <v>12000</v>
      </c>
      <c r="W14" s="36">
        <v>12000</v>
      </c>
      <c r="X14" s="35" t="s">
        <v>169</v>
      </c>
      <c r="Y14" s="40">
        <v>0</v>
      </c>
      <c r="Z14" s="35" t="s">
        <v>170</v>
      </c>
      <c r="AA14" s="40">
        <v>0</v>
      </c>
      <c r="AB14" s="35" t="s">
        <v>170</v>
      </c>
    </row>
    <row r="15" spans="1:28" ht="120" x14ac:dyDescent="0.25">
      <c r="A15" s="41">
        <v>6257</v>
      </c>
      <c r="B15" s="35" t="s">
        <v>36</v>
      </c>
      <c r="C15" s="35" t="s">
        <v>43</v>
      </c>
      <c r="D15" s="35" t="s">
        <v>171</v>
      </c>
      <c r="E15" s="35" t="s">
        <v>172</v>
      </c>
      <c r="F15" s="35" t="s">
        <v>173</v>
      </c>
      <c r="G15" s="35" t="s">
        <v>174</v>
      </c>
      <c r="H15" s="35" t="s">
        <v>164</v>
      </c>
      <c r="I15" s="35" t="s">
        <v>175</v>
      </c>
      <c r="J15" s="35">
        <v>28.716519999999999</v>
      </c>
      <c r="K15" s="35" t="s">
        <v>176</v>
      </c>
      <c r="L15" s="35" t="s">
        <v>114</v>
      </c>
      <c r="M15" s="35" t="s">
        <v>156</v>
      </c>
      <c r="N15" s="34">
        <v>0</v>
      </c>
      <c r="O15" s="34">
        <v>0</v>
      </c>
      <c r="P15" s="35" t="s">
        <v>168</v>
      </c>
      <c r="Q15" s="35" t="s">
        <v>158</v>
      </c>
      <c r="R15" s="35" t="s">
        <v>130</v>
      </c>
      <c r="S15" s="36">
        <v>10000</v>
      </c>
      <c r="T15" s="36">
        <v>10000</v>
      </c>
      <c r="U15" s="36">
        <v>10000</v>
      </c>
      <c r="V15" s="36">
        <v>10000</v>
      </c>
      <c r="W15" s="36">
        <v>10000</v>
      </c>
      <c r="X15" s="35" t="s">
        <v>169</v>
      </c>
      <c r="Y15" s="40">
        <v>0</v>
      </c>
      <c r="Z15" s="35" t="s">
        <v>170</v>
      </c>
      <c r="AA15" s="40">
        <v>0</v>
      </c>
      <c r="AB15" s="35" t="s">
        <v>170</v>
      </c>
    </row>
    <row r="16" spans="1:28" ht="45" x14ac:dyDescent="0.25">
      <c r="A16" s="41">
        <v>6258</v>
      </c>
      <c r="B16" s="35" t="s">
        <v>119</v>
      </c>
      <c r="C16" s="35" t="s">
        <v>43</v>
      </c>
      <c r="D16" s="35" t="s">
        <v>148</v>
      </c>
      <c r="E16" s="35" t="s">
        <v>177</v>
      </c>
      <c r="F16" s="35" t="s">
        <v>178</v>
      </c>
      <c r="G16" s="35" t="s">
        <v>179</v>
      </c>
      <c r="H16" s="35" t="s">
        <v>180</v>
      </c>
      <c r="I16" s="35" t="s">
        <v>181</v>
      </c>
      <c r="J16" s="35" t="s">
        <v>182</v>
      </c>
      <c r="K16" s="35" t="s">
        <v>183</v>
      </c>
      <c r="L16" s="35" t="s">
        <v>184</v>
      </c>
      <c r="M16" s="35" t="s">
        <v>158</v>
      </c>
      <c r="N16" s="34">
        <v>0</v>
      </c>
      <c r="O16" s="34">
        <v>0</v>
      </c>
      <c r="P16" s="35" t="s">
        <v>128</v>
      </c>
      <c r="Q16" s="35" t="s">
        <v>146</v>
      </c>
      <c r="R16" s="35" t="s">
        <v>130</v>
      </c>
      <c r="S16" s="36">
        <v>50000</v>
      </c>
      <c r="T16" s="36">
        <v>0</v>
      </c>
      <c r="U16" s="36">
        <v>0</v>
      </c>
      <c r="V16" s="36">
        <v>0</v>
      </c>
      <c r="W16" s="36">
        <v>0</v>
      </c>
      <c r="X16" s="35" t="s">
        <v>185</v>
      </c>
      <c r="Y16" s="40">
        <v>0</v>
      </c>
      <c r="Z16" s="40">
        <v>50000</v>
      </c>
      <c r="AA16" s="40">
        <v>0</v>
      </c>
      <c r="AB16" s="40">
        <v>50000</v>
      </c>
    </row>
    <row r="17" spans="1:28" ht="45" x14ac:dyDescent="0.25">
      <c r="A17" s="41">
        <v>6259</v>
      </c>
      <c r="B17" s="35" t="s">
        <v>36</v>
      </c>
      <c r="C17" s="35" t="s">
        <v>43</v>
      </c>
      <c r="D17" s="35" t="s">
        <v>148</v>
      </c>
      <c r="E17" s="35" t="s">
        <v>186</v>
      </c>
      <c r="F17" s="35" t="s">
        <v>178</v>
      </c>
      <c r="G17" s="35" t="s">
        <v>187</v>
      </c>
      <c r="H17" s="35" t="s">
        <v>180</v>
      </c>
      <c r="I17" s="35" t="s">
        <v>181</v>
      </c>
      <c r="J17" s="35" t="s">
        <v>188</v>
      </c>
      <c r="K17" s="35" t="s">
        <v>176</v>
      </c>
      <c r="L17" s="35" t="s">
        <v>184</v>
      </c>
      <c r="M17" s="35" t="s">
        <v>158</v>
      </c>
      <c r="N17" s="34">
        <v>0</v>
      </c>
      <c r="O17" s="34">
        <v>0</v>
      </c>
      <c r="P17" s="35" t="s">
        <v>189</v>
      </c>
      <c r="Q17" s="35" t="s">
        <v>146</v>
      </c>
      <c r="R17" s="35" t="s">
        <v>130</v>
      </c>
      <c r="S17" s="36">
        <v>50000</v>
      </c>
      <c r="T17" s="36">
        <v>0</v>
      </c>
      <c r="U17" s="36">
        <v>0</v>
      </c>
      <c r="V17" s="36">
        <v>0</v>
      </c>
      <c r="W17" s="36">
        <v>0</v>
      </c>
      <c r="X17" s="35" t="s">
        <v>185</v>
      </c>
      <c r="Y17" s="40">
        <v>0</v>
      </c>
      <c r="Z17" s="40">
        <v>50000</v>
      </c>
      <c r="AA17" s="40">
        <v>0</v>
      </c>
      <c r="AB17" s="40">
        <v>50000</v>
      </c>
    </row>
    <row r="18" spans="1:28" ht="45" x14ac:dyDescent="0.25">
      <c r="A18" s="41">
        <v>6260</v>
      </c>
      <c r="B18" s="35" t="s">
        <v>36</v>
      </c>
      <c r="C18" s="35" t="s">
        <v>43</v>
      </c>
      <c r="D18" s="35" t="s">
        <v>148</v>
      </c>
      <c r="E18" s="35" t="s">
        <v>190</v>
      </c>
      <c r="F18" s="35" t="s">
        <v>178</v>
      </c>
      <c r="G18" s="35" t="s">
        <v>191</v>
      </c>
      <c r="H18" s="35" t="s">
        <v>180</v>
      </c>
      <c r="I18" s="35" t="s">
        <v>181</v>
      </c>
      <c r="J18" s="35" t="s">
        <v>188</v>
      </c>
      <c r="K18" s="35" t="s">
        <v>176</v>
      </c>
      <c r="L18" s="35" t="s">
        <v>184</v>
      </c>
      <c r="M18" s="35" t="s">
        <v>158</v>
      </c>
      <c r="N18" s="34">
        <v>0</v>
      </c>
      <c r="O18" s="34">
        <v>0</v>
      </c>
      <c r="P18" s="35" t="s">
        <v>192</v>
      </c>
      <c r="Q18" s="35" t="s">
        <v>146</v>
      </c>
      <c r="R18" s="35" t="s">
        <v>130</v>
      </c>
      <c r="S18" s="36">
        <v>50000</v>
      </c>
      <c r="T18" s="36">
        <v>0</v>
      </c>
      <c r="U18" s="36">
        <v>0</v>
      </c>
      <c r="V18" s="36">
        <v>0</v>
      </c>
      <c r="W18" s="36">
        <v>0</v>
      </c>
      <c r="X18" s="35" t="s">
        <v>185</v>
      </c>
      <c r="Y18" s="40">
        <v>0</v>
      </c>
      <c r="Z18" s="40">
        <v>50000</v>
      </c>
      <c r="AA18" s="40">
        <v>0</v>
      </c>
      <c r="AB18" s="40">
        <v>50000</v>
      </c>
    </row>
    <row r="19" spans="1:28" ht="45" x14ac:dyDescent="0.25">
      <c r="A19" s="41">
        <v>6261</v>
      </c>
      <c r="B19" s="35" t="s">
        <v>104</v>
      </c>
      <c r="C19" s="35" t="s">
        <v>43</v>
      </c>
      <c r="D19" s="35" t="s">
        <v>148</v>
      </c>
      <c r="E19" s="35" t="s">
        <v>193</v>
      </c>
      <c r="F19" s="35" t="s">
        <v>178</v>
      </c>
      <c r="G19" s="35" t="s">
        <v>194</v>
      </c>
      <c r="H19" s="35" t="s">
        <v>180</v>
      </c>
      <c r="I19" s="35" t="s">
        <v>181</v>
      </c>
      <c r="J19" s="35" t="s">
        <v>195</v>
      </c>
      <c r="K19" s="35" t="s">
        <v>196</v>
      </c>
      <c r="L19" s="35" t="s">
        <v>184</v>
      </c>
      <c r="M19" s="35" t="s">
        <v>158</v>
      </c>
      <c r="N19" s="34">
        <v>0</v>
      </c>
      <c r="O19" s="34">
        <v>0</v>
      </c>
      <c r="P19" s="35" t="s">
        <v>128</v>
      </c>
      <c r="Q19" s="35" t="s">
        <v>146</v>
      </c>
      <c r="R19" s="35" t="s">
        <v>130</v>
      </c>
      <c r="S19" s="36">
        <v>50000</v>
      </c>
      <c r="T19" s="36">
        <v>0</v>
      </c>
      <c r="U19" s="36">
        <v>0</v>
      </c>
      <c r="V19" s="36">
        <v>0</v>
      </c>
      <c r="W19" s="36">
        <v>0</v>
      </c>
      <c r="X19" s="35" t="s">
        <v>185</v>
      </c>
      <c r="Y19" s="40">
        <v>0</v>
      </c>
      <c r="Z19" s="40">
        <v>50000</v>
      </c>
      <c r="AA19" s="40">
        <v>0</v>
      </c>
      <c r="AB19" s="40">
        <v>50000</v>
      </c>
    </row>
    <row r="20" spans="1:28" ht="45" x14ac:dyDescent="0.25">
      <c r="A20" s="41">
        <v>6262</v>
      </c>
      <c r="B20" s="35" t="s">
        <v>147</v>
      </c>
      <c r="C20" s="35" t="s">
        <v>43</v>
      </c>
      <c r="D20" s="35" t="s">
        <v>148</v>
      </c>
      <c r="E20" s="35" t="s">
        <v>197</v>
      </c>
      <c r="F20" s="35" t="s">
        <v>178</v>
      </c>
      <c r="G20" s="35" t="s">
        <v>198</v>
      </c>
      <c r="H20" s="37" t="s">
        <v>180</v>
      </c>
      <c r="I20" s="35" t="s">
        <v>181</v>
      </c>
      <c r="J20" s="35" t="s">
        <v>154</v>
      </c>
      <c r="K20" s="35" t="s">
        <v>155</v>
      </c>
      <c r="L20" s="35" t="s">
        <v>184</v>
      </c>
      <c r="M20" s="35" t="s">
        <v>158</v>
      </c>
      <c r="N20" s="34">
        <v>0</v>
      </c>
      <c r="O20" s="34">
        <v>0</v>
      </c>
      <c r="P20" s="35" t="s">
        <v>157</v>
      </c>
      <c r="Q20" s="35" t="s">
        <v>146</v>
      </c>
      <c r="R20" s="35" t="s">
        <v>130</v>
      </c>
      <c r="S20" s="36">
        <v>50000</v>
      </c>
      <c r="T20" s="36">
        <v>0</v>
      </c>
      <c r="U20" s="36">
        <v>0</v>
      </c>
      <c r="V20" s="36">
        <v>0</v>
      </c>
      <c r="W20" s="36">
        <v>0</v>
      </c>
      <c r="X20" s="35" t="s">
        <v>185</v>
      </c>
      <c r="Y20" s="40">
        <v>0</v>
      </c>
      <c r="Z20" s="40">
        <v>50000</v>
      </c>
      <c r="AA20" s="40">
        <v>0</v>
      </c>
      <c r="AB20" s="40">
        <v>50000</v>
      </c>
    </row>
  </sheetData>
  <dataValidations count="1">
    <dataValidation allowBlank="1" sqref="AA2:AA3 Y2:Y4" xr:uid="{80940008-0208-4B75-BD53-A48D4EB2CD68}"/>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60739-CA8F-4011-9C20-E817F8E01978}">
  <dimension ref="A1:I21"/>
  <sheetViews>
    <sheetView topLeftCell="A10" workbookViewId="0">
      <selection activeCell="K16" sqref="K16"/>
    </sheetView>
  </sheetViews>
  <sheetFormatPr defaultRowHeight="15" x14ac:dyDescent="0.25"/>
  <cols>
    <col min="2" max="2" width="10" bestFit="1" customWidth="1"/>
    <col min="8" max="8" width="10" bestFit="1" customWidth="1"/>
  </cols>
  <sheetData>
    <row r="1" spans="1:9" ht="36.75" thickBot="1" x14ac:dyDescent="0.3">
      <c r="A1" s="27" t="s">
        <v>84</v>
      </c>
      <c r="B1" s="28" t="s">
        <v>85</v>
      </c>
      <c r="C1" s="28" t="s">
        <v>86</v>
      </c>
      <c r="D1" s="28" t="s">
        <v>87</v>
      </c>
      <c r="E1" s="28" t="s">
        <v>88</v>
      </c>
      <c r="F1" s="28" t="s">
        <v>89</v>
      </c>
      <c r="G1" s="28" t="s">
        <v>90</v>
      </c>
      <c r="H1" s="28" t="s">
        <v>91</v>
      </c>
      <c r="I1" s="28" t="s">
        <v>92</v>
      </c>
    </row>
    <row r="2" spans="1:9" ht="79.5" thickBot="1" x14ac:dyDescent="0.3">
      <c r="A2" s="29" t="s">
        <v>93</v>
      </c>
      <c r="B2" s="30">
        <v>7200500</v>
      </c>
      <c r="C2" s="30">
        <v>0</v>
      </c>
      <c r="D2" s="30">
        <v>0</v>
      </c>
      <c r="E2" s="30">
        <v>0</v>
      </c>
      <c r="F2" s="30">
        <v>0</v>
      </c>
      <c r="G2" s="30">
        <v>0</v>
      </c>
      <c r="H2" s="30">
        <v>10243000</v>
      </c>
      <c r="I2" s="31" t="s">
        <v>94</v>
      </c>
    </row>
    <row r="3" spans="1:9" ht="90.75" thickBot="1" x14ac:dyDescent="0.3">
      <c r="A3" s="29" t="s">
        <v>95</v>
      </c>
      <c r="B3" s="30">
        <v>8950800</v>
      </c>
      <c r="C3" s="30">
        <v>0</v>
      </c>
      <c r="D3" s="30">
        <v>0</v>
      </c>
      <c r="E3" s="30">
        <v>0</v>
      </c>
      <c r="F3" s="30">
        <v>0</v>
      </c>
      <c r="G3" s="30">
        <v>0</v>
      </c>
      <c r="H3" s="30">
        <v>10333000</v>
      </c>
      <c r="I3" s="31" t="s">
        <v>94</v>
      </c>
    </row>
    <row r="4" spans="1:9" ht="79.5" thickBot="1" x14ac:dyDescent="0.3">
      <c r="A4" s="29" t="s">
        <v>96</v>
      </c>
      <c r="B4" s="30">
        <v>14440000</v>
      </c>
      <c r="C4" s="30">
        <v>0</v>
      </c>
      <c r="D4" s="30">
        <v>0</v>
      </c>
      <c r="E4" s="30">
        <v>0</v>
      </c>
      <c r="F4" s="30">
        <v>0</v>
      </c>
      <c r="G4" s="30">
        <v>0</v>
      </c>
      <c r="H4" s="30">
        <v>18190000</v>
      </c>
      <c r="I4" s="31" t="s">
        <v>94</v>
      </c>
    </row>
    <row r="5" spans="1:9" ht="90.75" thickBot="1" x14ac:dyDescent="0.3">
      <c r="A5" s="29" t="s">
        <v>97</v>
      </c>
      <c r="B5" s="30">
        <v>424047</v>
      </c>
      <c r="C5" s="30">
        <v>0</v>
      </c>
      <c r="D5" s="30">
        <v>0</v>
      </c>
      <c r="E5" s="30">
        <v>0</v>
      </c>
      <c r="F5" s="30">
        <v>0</v>
      </c>
      <c r="G5" s="30">
        <v>0</v>
      </c>
      <c r="H5" s="30">
        <v>848094</v>
      </c>
      <c r="I5" s="31" t="s">
        <v>98</v>
      </c>
    </row>
    <row r="6" spans="1:9" ht="113.25" thickBot="1" x14ac:dyDescent="0.3">
      <c r="A6" s="29" t="s">
        <v>99</v>
      </c>
      <c r="B6" s="30">
        <v>1000000</v>
      </c>
      <c r="C6" s="30">
        <v>0</v>
      </c>
      <c r="D6" s="30">
        <v>0</v>
      </c>
      <c r="E6" s="30">
        <v>0</v>
      </c>
      <c r="F6" s="30">
        <v>0</v>
      </c>
      <c r="G6" s="30">
        <v>0</v>
      </c>
      <c r="H6" s="30">
        <v>2000000</v>
      </c>
      <c r="I6" s="31" t="s">
        <v>98</v>
      </c>
    </row>
    <row r="7" spans="1:9" ht="90.75" thickBot="1" x14ac:dyDescent="0.3">
      <c r="A7" s="29" t="s">
        <v>100</v>
      </c>
      <c r="B7" s="30">
        <v>750000</v>
      </c>
      <c r="C7" s="30">
        <v>0</v>
      </c>
      <c r="D7" s="30">
        <v>0</v>
      </c>
      <c r="E7" s="30">
        <v>0</v>
      </c>
      <c r="F7" s="30">
        <v>0</v>
      </c>
      <c r="G7" s="30">
        <v>0</v>
      </c>
      <c r="H7" s="30">
        <v>14111000</v>
      </c>
      <c r="I7" s="31" t="s">
        <v>94</v>
      </c>
    </row>
    <row r="8" spans="1:9" ht="45.75" thickBot="1" x14ac:dyDescent="0.3">
      <c r="A8" s="29" t="s">
        <v>101</v>
      </c>
      <c r="B8" s="30">
        <v>472386</v>
      </c>
      <c r="C8" s="30">
        <v>0</v>
      </c>
      <c r="D8" s="30">
        <v>0</v>
      </c>
      <c r="E8" s="30">
        <v>0</v>
      </c>
      <c r="F8" s="30">
        <v>0</v>
      </c>
      <c r="G8" s="30">
        <v>0</v>
      </c>
      <c r="H8" s="30">
        <v>588306</v>
      </c>
      <c r="I8" s="31" t="s">
        <v>102</v>
      </c>
    </row>
    <row r="9" spans="1:9" ht="79.5" thickBot="1" x14ac:dyDescent="0.3">
      <c r="A9" s="29" t="s">
        <v>108</v>
      </c>
      <c r="B9" s="30">
        <v>41601.26</v>
      </c>
      <c r="C9" s="30">
        <v>150000</v>
      </c>
      <c r="D9" s="30">
        <v>0</v>
      </c>
      <c r="E9" s="30">
        <v>2000000</v>
      </c>
      <c r="F9" s="30">
        <v>0</v>
      </c>
      <c r="G9" s="30">
        <v>0</v>
      </c>
      <c r="H9" s="30">
        <v>2197601.2599999998</v>
      </c>
      <c r="I9" s="31" t="s">
        <v>201</v>
      </c>
    </row>
    <row r="10" spans="1:9" ht="57" thickBot="1" x14ac:dyDescent="0.3">
      <c r="A10" s="29" t="s">
        <v>122</v>
      </c>
      <c r="B10" s="30">
        <v>2000000</v>
      </c>
      <c r="C10" s="30">
        <v>0</v>
      </c>
      <c r="D10" s="30">
        <v>0</v>
      </c>
      <c r="E10" s="30">
        <v>0</v>
      </c>
      <c r="F10" s="30">
        <v>0</v>
      </c>
      <c r="G10" s="30">
        <v>0</v>
      </c>
      <c r="H10" s="30">
        <v>4595000</v>
      </c>
      <c r="I10" s="31" t="s">
        <v>202</v>
      </c>
    </row>
    <row r="11" spans="1:9" ht="45.75" thickBot="1" x14ac:dyDescent="0.3">
      <c r="A11" s="29" t="s">
        <v>133</v>
      </c>
      <c r="B11" s="30">
        <v>0</v>
      </c>
      <c r="C11" s="30">
        <v>249123</v>
      </c>
      <c r="D11" s="30">
        <v>0</v>
      </c>
      <c r="E11" s="30">
        <v>0</v>
      </c>
      <c r="F11" s="30">
        <v>0</v>
      </c>
      <c r="G11" s="30">
        <v>0</v>
      </c>
      <c r="H11" s="30">
        <v>249123</v>
      </c>
      <c r="I11" s="31" t="s">
        <v>201</v>
      </c>
    </row>
    <row r="12" spans="1:9" ht="57" thickBot="1" x14ac:dyDescent="0.3">
      <c r="A12" s="29" t="s">
        <v>140</v>
      </c>
      <c r="B12" s="30">
        <v>340353.1</v>
      </c>
      <c r="C12" s="30">
        <v>829000</v>
      </c>
      <c r="D12" s="30">
        <v>0</v>
      </c>
      <c r="E12" s="30">
        <v>0</v>
      </c>
      <c r="F12" s="30">
        <v>0</v>
      </c>
      <c r="G12" s="30">
        <v>0</v>
      </c>
      <c r="H12" s="30">
        <v>1169353.1000000001</v>
      </c>
      <c r="I12" s="31" t="s">
        <v>201</v>
      </c>
    </row>
    <row r="13" spans="1:9" ht="102" thickBot="1" x14ac:dyDescent="0.3">
      <c r="A13" s="29" t="s">
        <v>150</v>
      </c>
      <c r="B13" s="30">
        <v>48941</v>
      </c>
      <c r="C13" s="30">
        <v>0</v>
      </c>
      <c r="D13" s="30">
        <v>0</v>
      </c>
      <c r="E13" s="30">
        <v>0</v>
      </c>
      <c r="F13" s="30">
        <v>0</v>
      </c>
      <c r="G13" s="30">
        <v>0</v>
      </c>
      <c r="H13" s="30">
        <v>48941.4</v>
      </c>
      <c r="I13" s="31" t="s">
        <v>200</v>
      </c>
    </row>
    <row r="14" spans="1:9" ht="45.75" thickBot="1" x14ac:dyDescent="0.3">
      <c r="A14" s="29" t="s">
        <v>162</v>
      </c>
      <c r="B14" s="30" t="s">
        <v>199</v>
      </c>
      <c r="C14" s="30">
        <v>12000</v>
      </c>
      <c r="D14" s="30">
        <v>12000</v>
      </c>
      <c r="E14" s="30">
        <v>12000</v>
      </c>
      <c r="F14" s="30">
        <v>12000</v>
      </c>
      <c r="G14" s="30">
        <v>12000</v>
      </c>
      <c r="H14" s="30" t="s">
        <v>199</v>
      </c>
      <c r="I14" s="31" t="s">
        <v>200</v>
      </c>
    </row>
    <row r="15" spans="1:9" ht="45.75" thickBot="1" x14ac:dyDescent="0.3">
      <c r="A15" s="29" t="s">
        <v>173</v>
      </c>
      <c r="B15" s="30" t="s">
        <v>199</v>
      </c>
      <c r="C15" s="30">
        <v>10000</v>
      </c>
      <c r="D15" s="30">
        <v>10000</v>
      </c>
      <c r="E15" s="30">
        <v>10000</v>
      </c>
      <c r="F15" s="30">
        <v>10000</v>
      </c>
      <c r="G15" s="30">
        <v>10000</v>
      </c>
      <c r="H15" s="30" t="s">
        <v>199</v>
      </c>
      <c r="I15" s="31" t="s">
        <v>200</v>
      </c>
    </row>
    <row r="16" spans="1:9" ht="45.75" thickBot="1" x14ac:dyDescent="0.3">
      <c r="A16" s="29" t="s">
        <v>178</v>
      </c>
      <c r="B16" s="30">
        <v>0</v>
      </c>
      <c r="C16" s="30">
        <v>50000</v>
      </c>
      <c r="D16" s="30">
        <v>0</v>
      </c>
      <c r="E16" s="30">
        <v>0</v>
      </c>
      <c r="F16" s="30">
        <v>0</v>
      </c>
      <c r="G16" s="30">
        <v>0</v>
      </c>
      <c r="H16" s="30">
        <v>50000</v>
      </c>
      <c r="I16" s="31" t="s">
        <v>200</v>
      </c>
    </row>
    <row r="17" spans="1:9" ht="45.75" thickBot="1" x14ac:dyDescent="0.3">
      <c r="A17" s="29" t="s">
        <v>178</v>
      </c>
      <c r="B17" s="30">
        <v>0</v>
      </c>
      <c r="C17" s="30">
        <v>50000</v>
      </c>
      <c r="D17" s="30">
        <v>0</v>
      </c>
      <c r="E17" s="30">
        <v>0</v>
      </c>
      <c r="F17" s="30">
        <v>0</v>
      </c>
      <c r="G17" s="30">
        <v>0</v>
      </c>
      <c r="H17" s="30">
        <v>50000</v>
      </c>
      <c r="I17" s="31" t="s">
        <v>200</v>
      </c>
    </row>
    <row r="18" spans="1:9" ht="45.75" thickBot="1" x14ac:dyDescent="0.3">
      <c r="A18" s="29" t="s">
        <v>178</v>
      </c>
      <c r="B18" s="30">
        <v>0</v>
      </c>
      <c r="C18" s="30">
        <v>50000</v>
      </c>
      <c r="D18" s="30">
        <v>0</v>
      </c>
      <c r="E18" s="30">
        <v>0</v>
      </c>
      <c r="F18" s="30">
        <v>0</v>
      </c>
      <c r="G18" s="30">
        <v>0</v>
      </c>
      <c r="H18" s="30">
        <v>50000</v>
      </c>
      <c r="I18" s="31" t="s">
        <v>200</v>
      </c>
    </row>
    <row r="19" spans="1:9" ht="45.75" thickBot="1" x14ac:dyDescent="0.3">
      <c r="A19" s="29" t="s">
        <v>178</v>
      </c>
      <c r="B19" s="30">
        <v>0</v>
      </c>
      <c r="C19" s="30">
        <v>50000</v>
      </c>
      <c r="D19" s="30">
        <v>0</v>
      </c>
      <c r="E19" s="30">
        <v>0</v>
      </c>
      <c r="F19" s="30">
        <v>0</v>
      </c>
      <c r="G19" s="30">
        <v>0</v>
      </c>
      <c r="H19" s="30">
        <v>50000</v>
      </c>
      <c r="I19" s="31" t="s">
        <v>200</v>
      </c>
    </row>
    <row r="20" spans="1:9" ht="45.75" thickBot="1" x14ac:dyDescent="0.3">
      <c r="A20" s="29" t="s">
        <v>178</v>
      </c>
      <c r="B20" s="30">
        <v>0</v>
      </c>
      <c r="C20" s="30">
        <v>50000</v>
      </c>
      <c r="D20" s="30">
        <v>0</v>
      </c>
      <c r="E20" s="30">
        <v>0</v>
      </c>
      <c r="F20" s="30">
        <v>0</v>
      </c>
      <c r="G20" s="30">
        <v>0</v>
      </c>
      <c r="H20" s="30">
        <v>50000</v>
      </c>
      <c r="I20" s="31" t="s">
        <v>200</v>
      </c>
    </row>
    <row r="21" spans="1:9" ht="15.75" thickBot="1" x14ac:dyDescent="0.3">
      <c r="A21" s="32" t="s">
        <v>103</v>
      </c>
      <c r="B21" s="33">
        <f>SUM(B2:B8)</f>
        <v>33237733</v>
      </c>
      <c r="C21" s="33">
        <f>SUM(C2:C20)</f>
        <v>1500123</v>
      </c>
      <c r="D21" s="33">
        <f t="shared" ref="D21:G21" si="0">SUM(D2:D20)</f>
        <v>22000</v>
      </c>
      <c r="E21" s="33">
        <f t="shared" si="0"/>
        <v>2022000</v>
      </c>
      <c r="F21" s="33">
        <f t="shared" si="0"/>
        <v>22000</v>
      </c>
      <c r="G21" s="33">
        <f t="shared" si="0"/>
        <v>22000</v>
      </c>
      <c r="H21" s="33">
        <f>SUM(H2:H20)</f>
        <v>64823418.759999998</v>
      </c>
      <c r="I21" s="31"/>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Paige Tara</dc:creator>
  <cp:lastModifiedBy>Paige Tara</cp:lastModifiedBy>
  <dcterms:created xsi:type="dcterms:W3CDTF">2021-08-25T15:47:47Z</dcterms:created>
  <dcterms:modified xsi:type="dcterms:W3CDTF">2022-12-27T18:47:27Z</dcterms:modified>
</cp:coreProperties>
</file>